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640" tabRatio="589" activeTab="3"/>
  </bookViews>
  <sheets>
    <sheet name="Forma1" sheetId="2" r:id="rId1"/>
    <sheet name="Forma 2" sheetId="4" r:id="rId2"/>
    <sheet name="Forma 3" sheetId="3" r:id="rId3"/>
    <sheet name="Forma 4" sheetId="6" r:id="rId4"/>
  </sheets>
  <calcPr calcId="124519"/>
</workbook>
</file>

<file path=xl/calcChain.xml><?xml version="1.0" encoding="utf-8"?>
<calcChain xmlns="http://schemas.openxmlformats.org/spreadsheetml/2006/main">
  <c r="G39" i="3"/>
  <c r="G45" s="1"/>
  <c r="H45" s="1"/>
  <c r="G35"/>
  <c r="H35"/>
  <c r="G24"/>
  <c r="H24"/>
  <c r="A25" i="6"/>
  <c r="G62" i="2"/>
  <c r="G63"/>
  <c r="C57" i="6"/>
  <c r="C60" s="1"/>
  <c r="H34" i="3"/>
  <c r="D36" i="4"/>
  <c r="D40"/>
  <c r="E33" i="2"/>
  <c r="D35" i="6"/>
  <c r="D55"/>
  <c r="D58"/>
  <c r="D60"/>
  <c r="D54"/>
  <c r="C35"/>
  <c r="C55"/>
  <c r="C58"/>
  <c r="C54"/>
  <c r="E36" i="4"/>
  <c r="E40"/>
  <c r="E49" i="2"/>
  <c r="G33"/>
  <c r="G41"/>
  <c r="G40"/>
  <c r="G49"/>
  <c r="E40"/>
  <c r="E41"/>
  <c r="D24" i="3"/>
  <c r="D33"/>
  <c r="D35"/>
  <c r="D37"/>
  <c r="D44"/>
  <c r="E24"/>
  <c r="E33"/>
  <c r="E37"/>
  <c r="E44"/>
  <c r="F35"/>
  <c r="F37"/>
  <c r="F44"/>
  <c r="F24"/>
  <c r="C24"/>
  <c r="C33"/>
  <c r="H43"/>
  <c r="H28"/>
  <c r="H29"/>
  <c r="H30"/>
  <c r="H31"/>
  <c r="H32"/>
  <c r="H36"/>
  <c r="H38"/>
  <c r="H40"/>
  <c r="H26"/>
  <c r="H23"/>
  <c r="G55" i="2"/>
  <c r="E55"/>
  <c r="E62"/>
  <c r="E63"/>
  <c r="E64"/>
  <c r="C35" i="3"/>
  <c r="C37"/>
  <c r="C44"/>
  <c r="H33"/>
  <c r="H22"/>
  <c r="G64" i="2"/>
  <c r="G66"/>
  <c r="G37" i="3"/>
  <c r="H37"/>
  <c r="G27"/>
  <c r="H27" s="1"/>
  <c r="E66" i="2"/>
  <c r="H39" i="3" l="1"/>
  <c r="G42"/>
  <c r="G44" l="1"/>
  <c r="H44" s="1"/>
  <c r="H42"/>
</calcChain>
</file>

<file path=xl/comments1.xml><?xml version="1.0" encoding="utf-8"?>
<comments xmlns="http://schemas.openxmlformats.org/spreadsheetml/2006/main">
  <authors>
    <author>m.memmedyarov</author>
  </authors>
  <commentList>
    <comment ref="A30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32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33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34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37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40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42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44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  <comment ref="A52" authorId="0">
      <text>
        <r>
          <rPr>
            <b/>
            <sz val="8"/>
            <color indexed="81"/>
            <rFont val="Tahoma"/>
            <family val="2"/>
            <charset val="204"/>
          </rPr>
          <t>m.memmedyarov:</t>
        </r>
        <r>
          <rPr>
            <sz val="8"/>
            <color indexed="81"/>
            <rFont val="Tahoma"/>
            <family val="2"/>
            <charset val="204"/>
          </rPr>
          <t xml:space="preserve">
minusla yazın</t>
        </r>
      </text>
    </comment>
  </commentList>
</comments>
</file>

<file path=xl/sharedStrings.xml><?xml version="1.0" encoding="utf-8"?>
<sst xmlns="http://schemas.openxmlformats.org/spreadsheetml/2006/main" count="204" uniqueCount="168">
  <si>
    <t>Nizamnamə kapitalı</t>
  </si>
  <si>
    <t>Cəmi</t>
  </si>
  <si>
    <t>illik maliyyə hesabatının</t>
  </si>
  <si>
    <t xml:space="preserve">forması, məzmunu və </t>
  </si>
  <si>
    <t xml:space="preserve">təqdim edilməsi Qaydası»na </t>
  </si>
  <si>
    <t>1 nömrəli əlavə</t>
  </si>
  <si>
    <t xml:space="preserve"> MALIYYƏ VƏZIYYƏTI HAQQINDA HESABAT </t>
  </si>
  <si>
    <t>VÖEN</t>
  </si>
  <si>
    <t>Qeydlər</t>
  </si>
  <si>
    <t>Hesabat dövrü üzrə</t>
  </si>
  <si>
    <t>Əvvəlki dövr üzrə</t>
  </si>
  <si>
    <t>MALIYYƏ FƏALIYYƏTININ NƏTICƏLƏRI HAQQINDA HESABAT</t>
  </si>
  <si>
    <t>Bölmə/Maddələrin adı </t>
  </si>
  <si>
    <t>AKTİVLƏR</t>
  </si>
  <si>
    <t xml:space="preserve">Uzunmüddətli aktivlər </t>
  </si>
  <si>
    <t xml:space="preserve">Qeyri-maddi aktivlər </t>
  </si>
  <si>
    <t>Torpaq, tikili və avadanlıq</t>
  </si>
  <si>
    <t xml:space="preserve">Daşınmaz əmlaka investisiyalar </t>
  </si>
  <si>
    <t>Uzunmüddətli debitor borcları</t>
  </si>
  <si>
    <t>Sair uzunmüddətli maliyyə aktivləri</t>
  </si>
  <si>
    <t xml:space="preserve">Sair uzunmüddətli aktivlər </t>
  </si>
  <si>
    <t>Cəmi uzunmüddətli aktivlər</t>
  </si>
  <si>
    <t>Qısamüddətli aktivlər</t>
  </si>
  <si>
    <t>Ehtiyatlar</t>
  </si>
  <si>
    <t>Qısamüddətli debitor borcları</t>
  </si>
  <si>
    <t>Pul vəsaitləri və onların ekvivalentlərı</t>
  </si>
  <si>
    <t>Sair qısamüddətli maliyyə aktivləri</t>
  </si>
  <si>
    <t xml:space="preserve">Sair qısamüddətli aktivlər </t>
  </si>
  <si>
    <t>Cəmi qisamüddətli aktivlər</t>
  </si>
  <si>
    <t>CƏMİ AKTİVLƏR</t>
  </si>
  <si>
    <t>XALİS AKTİVLƏR (KAPİTAL) VƏ ÖHDƏLİKLƏR</t>
  </si>
  <si>
    <t>Xalis Aktivlər və Kapital</t>
  </si>
  <si>
    <t>Bölüşdürülməmiş mənfəət (ödənilməmiş</t>
  </si>
  <si>
    <t xml:space="preserve"> zərər)</t>
  </si>
  <si>
    <t>Cəmi  xalis aktivlər (kapital)</t>
  </si>
  <si>
    <t>Uzunmüddətli öhdəliklər</t>
  </si>
  <si>
    <t>Uzunmüddətli faiz xərcləri yaradan öhdəliklər</t>
  </si>
  <si>
    <t>Uzunmüddətli qiymətləndirilmiş öhdəliklər</t>
  </si>
  <si>
    <t>Uzunmüddətli kreditor borcları</t>
  </si>
  <si>
    <t>Sair uzunmüddətli öhdəliklər</t>
  </si>
  <si>
    <t>Cəmi uzunmüddətli öhdəliklər</t>
  </si>
  <si>
    <t>Qısamüddətli öhdəliklər</t>
  </si>
  <si>
    <t>Qısamüddətli faiz xərcləri yaradan öhdəliklər</t>
  </si>
  <si>
    <t>Qısamüddətli qiymətləndirilmiş öhdəliklər</t>
  </si>
  <si>
    <t>Vergi və sair məcburi ödənişlər üzrə öhdəliklər</t>
  </si>
  <si>
    <t>Qısamüddətli kreditor borcları</t>
  </si>
  <si>
    <t>Sair qısamüddətli öhdəliklər</t>
  </si>
  <si>
    <t>Cəmi qisamüddətli öhdəliklər</t>
  </si>
  <si>
    <t>Cəmi öhdəliklər</t>
  </si>
  <si>
    <t>Cəmi xalis aktivlər (kapital) və öhdəliklər</t>
  </si>
  <si>
    <t>Ehtiyat fondu</t>
  </si>
  <si>
    <t xml:space="preserve">                          FORMA № 1</t>
  </si>
  <si>
    <t xml:space="preserve">                                 VÖEN</t>
  </si>
  <si>
    <t xml:space="preserve">          Ölçü vahidi: manat</t>
  </si>
  <si>
    <t xml:space="preserve">Rəhbər                  </t>
  </si>
  <si>
    <t xml:space="preserve">"Qeyri-hökumət təşkilatının </t>
  </si>
  <si>
    <t>Bölmə maddə</t>
  </si>
  <si>
    <t>Maddə</t>
  </si>
  <si>
    <t>Maddələrin adı </t>
  </si>
  <si>
    <t>Hesabat dövrü</t>
  </si>
  <si>
    <t>Əvvəlki dövr</t>
  </si>
  <si>
    <t>Qeyri-birja əməliyyatlarından gəlir</t>
  </si>
  <si>
    <t>Birja əməliyyatlarından gəlir</t>
  </si>
  <si>
    <t>Hazır məhsul və bitməmiş istehsal ehtiyatlarındakı dəyişikliklər</t>
  </si>
  <si>
    <t>Təşkilat tərəfindən yerinə yetirilmiş və kapillaşdırılmış işlər</t>
  </si>
  <si>
    <t>Pul formasında verilmiş yardımlar</t>
  </si>
  <si>
    <t>Natural formada verilmiş yardımlar</t>
  </si>
  <si>
    <t>Xammal və istifadə olunmuş materiallar</t>
  </si>
  <si>
    <t xml:space="preserve">Əmək haqqı xərcləri </t>
  </si>
  <si>
    <t>Köhnəlmə və amortizasiya xərcləri</t>
  </si>
  <si>
    <t>Sair əməliyyat xərcləri</t>
  </si>
  <si>
    <t>Uzunmüddətli aktivlərin xaricolmasından qazanc və itkilər</t>
  </si>
  <si>
    <t>Əməliyyat mənfəəti (zərəri)</t>
  </si>
  <si>
    <t>Maliyyə gəlirləri</t>
  </si>
  <si>
    <t>Maliyyə xərcləri</t>
  </si>
  <si>
    <t>Mənfəət vergisi</t>
  </si>
  <si>
    <t xml:space="preserve">Hesabat dövrü üzrə xalis mənfəət (zərər)                                                          </t>
  </si>
  <si>
    <t xml:space="preserve">                                             "Qeyri-hökumət təşkilatının </t>
  </si>
  <si>
    <t xml:space="preserve">                                              illik maliyyə hesabatının</t>
  </si>
  <si>
    <t xml:space="preserve">                                              forması, məzmunu və </t>
  </si>
  <si>
    <t xml:space="preserve">                                              təqdim edilməsi Qaydası»na </t>
  </si>
  <si>
    <t xml:space="preserve">                                              2 nömrəli əlavə</t>
  </si>
  <si>
    <t>FORMA № 2</t>
  </si>
  <si>
    <t>Göstəricilərin adı</t>
  </si>
  <si>
    <t>Nizamnamə kapitalı (Nizamnamə fondu)</t>
  </si>
  <si>
    <t>Ehtiyat fondu (kapital ehtiyatları)</t>
  </si>
  <si>
    <t>Bölüşdürülmə-miş mənfəət (ödənilməmiş zərər)</t>
  </si>
  <si>
    <t>Qanunvericiliyə uyğun olaraq yaradılan ehtiyat fondu</t>
  </si>
  <si>
    <t>Nizamnaməyə uyğun olaraq yaradılan ehtiyat fondu</t>
  </si>
  <si>
    <t>Yaradılan digər ehtiyat fondu</t>
  </si>
  <si>
    <t>Keçmiş hesabat dövrünün əvvəlinə olan qalıq</t>
  </si>
  <si>
    <t>Səhvlərin düzəldilməsi</t>
  </si>
  <si>
    <t>Səhvlərin düzəldilməsindən sonra  keçmiş hesabat dövrünün əvvəlinə olan qalıq</t>
  </si>
  <si>
    <t xml:space="preserve">Maliyyə fəaliyyətinin nəticələri haqqında hesabatda öz əksini tapmamış gəlir və xərclər </t>
  </si>
  <si>
    <t>Keçmiş hesabat dövrü üzrə mənfəət (zərər)</t>
  </si>
  <si>
    <t>Nizamnamə kapitalına ilkin və əlavə qoyuluşlar</t>
  </si>
  <si>
    <t>Kapitalın maddələri arasında köçürmələrdən (transferlər) əvvəl keçmiş hesabat dövrünün sonunda qalıq</t>
  </si>
  <si>
    <t>Hesabat dövrü üzrə mənfəət (zərər)</t>
  </si>
  <si>
    <t>Kapitalın maddələri arasında köçürmələr (transferlər)</t>
  </si>
  <si>
    <t>Keçmiş hesabat dövrünün sonunda qalıq</t>
  </si>
  <si>
    <t>Keçmiş hesabat dövrü üzrə kapitalda dəyişikliklərin cəmi</t>
  </si>
  <si>
    <t>Hesabat dövrünün əvvəlinə qalıq</t>
  </si>
  <si>
    <t>Səhvlərin düzəldilməsindən sonra  hesabat dövrünün əvvəlinə olan qalıq</t>
  </si>
  <si>
    <t>Kapitalın maddələri arasında köçürmələrdən (transferlər) əvvəl hesabat dövrünün sonunda qalıq</t>
  </si>
  <si>
    <t>Hesabat dövrünün sonunda qalıq</t>
  </si>
  <si>
    <t>Hesabat dövrü üzrə kapitalda dəyişikliklərin cəmi</t>
  </si>
  <si>
    <t>3 nömrəli əlavə</t>
  </si>
  <si>
    <t>«Qeyri-hökumət təşkilatının illik maliyyə hesabatının forması, məzmunu və təqdim edilməsi Qaydası»na</t>
  </si>
  <si>
    <t>XALIS AKTIVLƏRDƏ (KAPITALDA) DƏYIŞIKLIKLƏR HAQQINDA HESABAT</t>
  </si>
  <si>
    <t>FORMA № 3</t>
  </si>
  <si>
    <t xml:space="preserve">Hesabat dövrü üzrə mənfəət (zərər)                   </t>
  </si>
  <si>
    <t>Hesabat ili</t>
  </si>
  <si>
    <t>Əvvəlki il</t>
  </si>
  <si>
    <t>Giriş, illik abunə və üzvlük haqqları nəticəsində yaranan pul vəsaitlərindən daxilolmalar;</t>
  </si>
  <si>
    <t>Təsərrüfat subyekti tərəfindən təmin edilən mal və xidmətlərin qiymətləri üzrə yaranan pul vəsaitlərindən daxilolmalar;</t>
  </si>
  <si>
    <t>Qrantlar və üçüncü tərəflərdən ianələr  nəticəsində yaranan pul vəsaitlərindən daxilolmalar;</t>
  </si>
  <si>
    <t>Royalti, haqlar, komisyon yığımları və digər gəlirlərdən yaranan pul vəsaitlərindən daxilolmalar;</t>
  </si>
  <si>
    <t>Müavinətlərin, maliyyə yardımlarının və s. ödənişləri kimi təşkilatın əsas fəaliyyəti ilə bağlı pul vəsaitlərinin ödənişləri;</t>
  </si>
  <si>
    <t>Mallar və xidmətlərə görə təchizatçılara pul vəsaitlərinin ödənişləri;</t>
  </si>
  <si>
    <t>İşçilərə və onların adından pul vəsaitlərinin ödənişləri</t>
  </si>
  <si>
    <t>Əməliyyat fəaliyyəti ilə əlaqədar olan yerli  mülkiyyət vergisi və ya mənfəət vergisi ilə bağlı (müvafiq olan təqdirdə) pul vəsaitlərinin ödənişləri;</t>
  </si>
  <si>
    <t>Əməliyyat fəaliyyətindən yaranan xalis pul vəsaitlərinin hərəkəti</t>
  </si>
  <si>
    <t xml:space="preserve">İnvestisiya fəaliyyətindən yaranan pul vəsaitlərinin hərəkəti </t>
  </si>
  <si>
    <t xml:space="preserve">Torpaq, tikili və avadanlıqların, qeyri-maddi və digər uzunmüddətli aktivlərin əldə edilməsi məqsədilə pul vəsaitlərinin ödənişləri. </t>
  </si>
  <si>
    <t>Torpaq, tikili və avadanlıqların, qeyri-maddi və digər uzunmüddətli aktivlərin satılmasından əldə olunan pul vəsaitləri;</t>
  </si>
  <si>
    <t>Digər təsərrüfat subyektlərinin maliyyə alətlərinin əldə edilməsi üçün ödənilən pul vəsaitlərinin xaricolmaları (pul vəsaitlərinin ekvivalentləri kimi uçota alınan alətlər üzrə pul vəsaitlərinin xaricolmaları istisna olmaqla);</t>
  </si>
  <si>
    <t>Digər təsərrüfat subyektlərinin maliyyə alətlərinin satılmasından yaranan pul vəsaitlərinin daxilolmaları (pul vəsaitlərinin ekvivalentləri kimi uçota alınan alətlər üzrə pul vəsaitlərinin daxilolmaları istisna olmaqla);</t>
  </si>
  <si>
    <t>Digər tərəflərə təqdim edilən avanslar və borc məbləğləri</t>
  </si>
  <si>
    <t>Digər tərəflərə təqdim edilmiş avansların və kreditlərin qaytarılmasından yaranan pul vəsaitlərindən daxilolmalar</t>
  </si>
  <si>
    <t>Müqavilələrin dilinq və ya ticarət məqsədləri üçün saxlanıldığı daxil olmaqla, fyuçers, forvard, opsion və svop müqavilələri üzrə pul vəsaitlərinin ödənişləri;</t>
  </si>
  <si>
    <t>Müqavilələrin dilinq və ya ticarət məqsədləri üçün saxlanıldığı hallar  daxil olmaqla, fyuçers, forvard, opsion və svop müqavilələri üzrə pul vəsaitlərindən daxilolmalar;</t>
  </si>
  <si>
    <t xml:space="preserve">Dividendlərin və gəlirin digər oxşar növləri şəklində pul vəsaitlərindən daxilolmalar; </t>
  </si>
  <si>
    <t>Alınmış faizlər şəklində pul vəsaitlərindən daxilolmalar</t>
  </si>
  <si>
    <t xml:space="preserve">İnvestisiya fəaliyyətindən yaranan xalis pul vəsaitlərinin hərəkəti </t>
  </si>
  <si>
    <t xml:space="preserve">Maliyyələşdirmə fəaliyyəti üzrə pul vəsaitlərinin hərəkəti </t>
  </si>
  <si>
    <t>Nizamnamə Kapitalına (Nizamnamə Fonduna) və ehtiyat fondlarına ayırmalar formasında pul vəsaitlərindən daxilolmalar;</t>
  </si>
  <si>
    <t>Qısamüddətli və uzunmüddətli istiqrazların buraxılmasından yaranan pul vəsaitlərindən daxilolmalar;</t>
  </si>
  <si>
    <t>Borc şəklində alınmış məbləğlərin geri qaytarılmasına görə pul vəsaitlərinin xaricolmaları;</t>
  </si>
  <si>
    <t>Alınmış faizlər şəklində pul vəsaitlərinin daxilolmaları</t>
  </si>
  <si>
    <t>Maliyyələşdirmə fəaliyyəti üzrə yaranan xalis pul vəsaitlərinin hərəkəti</t>
  </si>
  <si>
    <t xml:space="preserve">Pul vəsaitləri və onların ekvivalentlərinin artması (azalması) </t>
  </si>
  <si>
    <t xml:space="preserve">Pul vəsaitlərinin və onların  ekvivalentlərinin hərəkəti </t>
  </si>
  <si>
    <t>bank overdraftları çıxılmaqla pul vəsaitləri və onların ekvivalentlərinin ilin əvvəlinə olan qalıq</t>
  </si>
  <si>
    <t>il ərzində pul vəsaitləri və onların ekvivalentlərinin artması (azalması)</t>
  </si>
  <si>
    <t>valyuta məzənnələrində dəyişikliklərin təsiri</t>
  </si>
  <si>
    <t>bank overdraftları çıxılmaqla pul vəsaitləri və onların ekvivalentlərinin ilin sonuna olan qalıq</t>
  </si>
  <si>
    <t xml:space="preserve">           PUL VƏSAITLƏRININ HƏRƏKƏTI HAQQINDA HESABAT</t>
  </si>
  <si>
    <t xml:space="preserve">                                              4 nömrəli əlavə</t>
  </si>
  <si>
    <t>FORMA № 4</t>
  </si>
  <si>
    <t xml:space="preserve">Məhkəmə prosesləri ilə əlaqədar pul vəsaitlərinin daxilolmaları və ödənişləri </t>
  </si>
  <si>
    <t>Müəssisə, təşkilat            Vətəndaşların Əmək Hüquqlarını Müdafiə Liqası</t>
  </si>
  <si>
    <t>Mülkiyyətin növü                                            Xüsusi</t>
  </si>
  <si>
    <t>Mülkiyyətin növü                              Xüsusi</t>
  </si>
  <si>
    <t>Ölçü vahidi: manat</t>
  </si>
  <si>
    <t>Digər qruplara daxil edilməyən sair ictimai təşkilatların fəaliyyəti</t>
  </si>
  <si>
    <t>Ünvan : AZ 1006, Bakı Nərimanov küç.11 mən 16</t>
  </si>
  <si>
    <t xml:space="preserve">Sahə (fəaliyyət növü)                               </t>
  </si>
  <si>
    <t xml:space="preserve">Sahə (fəaliyyət növü)        Digər qruplara daxil edilməyən sair ictimai təşkilatların fəaliyyəti                       </t>
  </si>
  <si>
    <t xml:space="preserve">Baş mühasib                                                                         </t>
  </si>
  <si>
    <t xml:space="preserve">Baş mühasib                                                      </t>
  </si>
  <si>
    <t xml:space="preserve"> </t>
  </si>
  <si>
    <t>31 dekabr  2012 il tarixə</t>
  </si>
  <si>
    <t xml:space="preserve">Baş mühasib                                                                     </t>
  </si>
  <si>
    <t>18  Mart   2013 il</t>
  </si>
  <si>
    <t>18 Mart   2013 il</t>
  </si>
  <si>
    <t xml:space="preserve">   “18” mart  2013  il</t>
  </si>
  <si>
    <t>18 mart 2013 il</t>
  </si>
  <si>
    <t>Tel : 050 3250 558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</si>
</sst>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1" formatCode="_(* #,##0.00_);_(* \(#,##0.00\);_(* &quot;-&quot;??_);_(@_)"/>
    <numFmt numFmtId="186" formatCode="_(* #,##0.0_);_(* \(#,##0.0\);_(* &quot;-&quot;??_);_(@_)"/>
    <numFmt numFmtId="187" formatCode="_(* #,##0_);_(* \(#,##0\);_(* &quot;-&quot;??_);_(@_)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indent="6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/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/>
    <xf numFmtId="187" fontId="9" fillId="0" borderId="2" xfId="0" applyNumberFormat="1" applyFont="1" applyBorder="1" applyAlignment="1">
      <alignment horizontal="center" wrapText="1"/>
    </xf>
    <xf numFmtId="187" fontId="9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9" fillId="2" borderId="2" xfId="0" applyFont="1" applyFill="1" applyBorder="1" applyAlignment="1">
      <alignment horizontal="center" wrapText="1"/>
    </xf>
    <xf numFmtId="187" fontId="10" fillId="0" borderId="2" xfId="0" applyNumberFormat="1" applyFont="1" applyBorder="1" applyAlignment="1">
      <alignment horizontal="center" wrapText="1"/>
    </xf>
    <xf numFmtId="187" fontId="10" fillId="0" borderId="2" xfId="0" applyNumberFormat="1" applyFont="1" applyBorder="1" applyAlignment="1">
      <alignment horizontal="center" vertical="top" wrapText="1"/>
    </xf>
    <xf numFmtId="171" fontId="10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/>
    <xf numFmtId="0" fontId="10" fillId="0" borderId="2" xfId="0" applyFont="1" applyBorder="1" applyAlignment="1">
      <alignment wrapText="1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187" fontId="10" fillId="0" borderId="2" xfId="0" applyNumberFormat="1" applyFont="1" applyBorder="1" applyAlignment="1">
      <alignment wrapText="1"/>
    </xf>
    <xf numFmtId="171" fontId="10" fillId="0" borderId="2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1" fillId="0" borderId="2" xfId="0" applyFont="1" applyFill="1" applyBorder="1" applyAlignment="1" applyProtection="1">
      <alignment horizontal="justify" vertical="top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top" wrapText="1"/>
    </xf>
    <xf numFmtId="171" fontId="1" fillId="0" borderId="2" xfId="0" applyNumberFormat="1" applyFont="1" applyFill="1" applyBorder="1" applyAlignment="1" applyProtection="1">
      <alignment horizontal="center" vertical="center" wrapText="1"/>
    </xf>
    <xf numFmtId="171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horizontal="left" indent="6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 indent="6"/>
    </xf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4" fillId="0" borderId="0" xfId="0" applyFont="1"/>
    <xf numFmtId="0" fontId="2" fillId="0" borderId="2" xfId="0" applyFont="1" applyBorder="1" applyAlignment="1">
      <alignment horizontal="center" wrapText="1"/>
    </xf>
    <xf numFmtId="0" fontId="10" fillId="0" borderId="4" xfId="0" applyFont="1" applyBorder="1"/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/>
    <xf numFmtId="0" fontId="9" fillId="0" borderId="0" xfId="0" applyFont="1" applyAlignment="1" applyProtection="1"/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87" fontId="10" fillId="0" borderId="3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71" fontId="10" fillId="0" borderId="2" xfId="0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86" fontId="2" fillId="0" borderId="2" xfId="0" applyNumberFormat="1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6" fontId="1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86" fontId="10" fillId="0" borderId="2" xfId="0" applyNumberFormat="1" applyFont="1" applyBorder="1"/>
    <xf numFmtId="186" fontId="2" fillId="0" borderId="2" xfId="0" applyNumberFormat="1" applyFont="1" applyBorder="1" applyAlignment="1">
      <alignment horizontal="center" wrapText="1"/>
    </xf>
    <xf numFmtId="171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/>
    <xf numFmtId="186" fontId="1" fillId="0" borderId="2" xfId="0" applyNumberFormat="1" applyFont="1" applyBorder="1" applyAlignment="1"/>
    <xf numFmtId="171" fontId="1" fillId="0" borderId="2" xfId="0" applyNumberFormat="1" applyFont="1" applyBorder="1" applyAlignment="1"/>
    <xf numFmtId="0" fontId="1" fillId="0" borderId="7" xfId="0" applyFont="1" applyBorder="1"/>
    <xf numFmtId="186" fontId="1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2" fillId="0" borderId="5" xfId="0" applyNumberFormat="1" applyFont="1" applyBorder="1" applyAlignment="1">
      <alignment horizontal="center"/>
    </xf>
    <xf numFmtId="43" fontId="10" fillId="0" borderId="0" xfId="0" applyNumberFormat="1" applyFont="1"/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71" fontId="10" fillId="0" borderId="13" xfId="0" applyNumberFormat="1" applyFont="1" applyBorder="1" applyAlignment="1">
      <alignment horizontal="center" wrapText="1"/>
    </xf>
    <xf numFmtId="171" fontId="10" fillId="0" borderId="1" xfId="0" applyNumberFormat="1" applyFont="1" applyBorder="1" applyAlignment="1">
      <alignment horizontal="center" wrapText="1"/>
    </xf>
    <xf numFmtId="187" fontId="10" fillId="0" borderId="13" xfId="0" applyNumberFormat="1" applyFont="1" applyBorder="1" applyAlignment="1">
      <alignment horizontal="center" vertical="top" wrapText="1"/>
    </xf>
    <xf numFmtId="187" fontId="10" fillId="0" borderId="1" xfId="0" applyNumberFormat="1" applyFont="1" applyBorder="1" applyAlignment="1">
      <alignment horizontal="center" vertical="top" wrapText="1"/>
    </xf>
    <xf numFmtId="0" fontId="10" fillId="0" borderId="6" xfId="0" applyFont="1" applyBorder="1" applyAlignment="1"/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6" xfId="0" applyFont="1" applyBorder="1" applyAlignment="1"/>
    <xf numFmtId="0" fontId="2" fillId="0" borderId="11" xfId="0" applyFont="1" applyFill="1" applyBorder="1" applyAlignment="1" applyProtection="1">
      <alignment vertical="top" wrapText="1"/>
    </xf>
    <xf numFmtId="0" fontId="0" fillId="0" borderId="12" xfId="0" applyFill="1" applyBorder="1" applyAlignment="1" applyProtection="1">
      <alignment vertical="top" wrapText="1"/>
    </xf>
    <xf numFmtId="0" fontId="0" fillId="0" borderId="5" xfId="0" applyFill="1" applyBorder="1" applyAlignment="1" applyProtection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opLeftCell="A57" zoomScaleSheetLayoutView="100" workbookViewId="0">
      <selection activeCell="B73" sqref="B73"/>
    </sheetView>
  </sheetViews>
  <sheetFormatPr defaultRowHeight="15"/>
  <cols>
    <col min="1" max="1" width="7.7109375" customWidth="1"/>
    <col min="2" max="2" width="33.140625" customWidth="1"/>
    <col min="3" max="3" width="9.42578125" customWidth="1"/>
    <col min="4" max="4" width="10.7109375" customWidth="1"/>
    <col min="5" max="5" width="11.85546875" customWidth="1"/>
    <col min="6" max="6" width="9.85546875" customWidth="1"/>
    <col min="7" max="7" width="13" customWidth="1"/>
  </cols>
  <sheetData>
    <row r="1" spans="1:9" ht="15.75">
      <c r="A1" s="34"/>
      <c r="B1" s="34"/>
      <c r="C1" s="54" t="s">
        <v>55</v>
      </c>
      <c r="D1" s="34"/>
      <c r="E1" s="34"/>
      <c r="F1" s="34"/>
      <c r="G1" s="34"/>
      <c r="H1" s="34"/>
    </row>
    <row r="2" spans="1:9" ht="15.75">
      <c r="A2" s="34"/>
      <c r="B2" s="34"/>
      <c r="C2" s="54" t="s">
        <v>2</v>
      </c>
      <c r="D2" s="34"/>
      <c r="E2" s="34"/>
      <c r="F2" s="34"/>
      <c r="G2" s="34"/>
      <c r="H2" s="34"/>
    </row>
    <row r="3" spans="1:9" ht="15.75">
      <c r="A3" s="34"/>
      <c r="B3" s="34"/>
      <c r="C3" s="54" t="s">
        <v>3</v>
      </c>
      <c r="D3" s="34"/>
      <c r="E3" s="34"/>
      <c r="F3" s="34"/>
      <c r="G3" s="34"/>
      <c r="H3" s="34"/>
    </row>
    <row r="4" spans="1:9" ht="15.75">
      <c r="A4" s="34"/>
      <c r="B4" s="34"/>
      <c r="C4" s="54" t="s">
        <v>4</v>
      </c>
      <c r="D4" s="34"/>
      <c r="E4" s="34"/>
      <c r="F4" s="34"/>
      <c r="G4" s="34"/>
      <c r="H4" s="34"/>
    </row>
    <row r="5" spans="1:9" ht="15.75">
      <c r="A5" s="34"/>
      <c r="B5" s="34"/>
      <c r="C5" s="54" t="s">
        <v>5</v>
      </c>
      <c r="D5" s="34"/>
      <c r="E5" s="34"/>
      <c r="F5" s="34"/>
      <c r="G5" s="34"/>
      <c r="H5" s="34"/>
    </row>
    <row r="6" spans="1:9" ht="14.25" customHeight="1">
      <c r="A6" s="34"/>
      <c r="B6" s="34"/>
      <c r="C6" s="4"/>
      <c r="D6" s="34"/>
      <c r="E6" s="34"/>
      <c r="F6" s="34"/>
      <c r="G6" s="34"/>
      <c r="H6" s="34"/>
    </row>
    <row r="7" spans="1:9" ht="18.75">
      <c r="A7" s="34"/>
      <c r="B7" s="34"/>
      <c r="C7" s="4" t="s">
        <v>6</v>
      </c>
      <c r="D7" s="34"/>
      <c r="E7" s="34"/>
      <c r="F7" s="34"/>
      <c r="G7" s="34"/>
      <c r="H7" s="34"/>
    </row>
    <row r="8" spans="1:9">
      <c r="A8" s="34"/>
      <c r="B8" s="34"/>
      <c r="C8" s="34"/>
      <c r="D8" s="34"/>
      <c r="E8" s="34"/>
      <c r="F8" s="34"/>
      <c r="G8" s="34"/>
      <c r="H8" s="34"/>
    </row>
    <row r="9" spans="1:9" ht="18.75">
      <c r="A9" s="34"/>
      <c r="B9" s="34"/>
      <c r="C9" s="4" t="s">
        <v>161</v>
      </c>
      <c r="D9" s="34"/>
      <c r="E9" s="34"/>
      <c r="F9" s="34"/>
      <c r="G9" s="34"/>
      <c r="H9" s="34"/>
    </row>
    <row r="10" spans="1:9" ht="16.5" thickBot="1">
      <c r="A10" s="34"/>
      <c r="B10" s="34"/>
      <c r="C10" s="34"/>
      <c r="D10" s="34"/>
      <c r="E10" s="34"/>
      <c r="F10" s="55" t="s">
        <v>51</v>
      </c>
      <c r="G10" s="34"/>
      <c r="H10" s="34"/>
    </row>
    <row r="11" spans="1:9" ht="19.5" thickBot="1">
      <c r="A11" s="34"/>
      <c r="B11" s="9" t="s">
        <v>52</v>
      </c>
      <c r="C11" s="112">
        <v>1300124401</v>
      </c>
      <c r="D11" s="113"/>
      <c r="E11" s="114"/>
      <c r="F11" s="9"/>
      <c r="G11" s="9"/>
      <c r="H11" s="9"/>
      <c r="I11" s="9"/>
    </row>
    <row r="12" spans="1:9">
      <c r="A12" s="34"/>
      <c r="B12" s="34"/>
      <c r="C12" s="34"/>
      <c r="D12" s="34"/>
      <c r="E12" s="34"/>
      <c r="F12" s="34"/>
      <c r="G12" s="34"/>
      <c r="H12" s="34"/>
    </row>
    <row r="13" spans="1:9" ht="15.75">
      <c r="A13" s="56"/>
      <c r="B13" s="57" t="s">
        <v>150</v>
      </c>
      <c r="C13" s="2"/>
      <c r="D13" s="2"/>
      <c r="E13" s="2"/>
      <c r="F13" s="2"/>
      <c r="G13" s="2"/>
      <c r="H13" s="34"/>
    </row>
    <row r="14" spans="1:9" ht="15.75">
      <c r="A14" s="56"/>
      <c r="B14" s="57"/>
      <c r="C14" s="2"/>
      <c r="D14" s="2"/>
      <c r="E14" s="2"/>
      <c r="F14" s="2"/>
      <c r="G14" s="2"/>
      <c r="H14" s="34"/>
    </row>
    <row r="15" spans="1:9" ht="15.75">
      <c r="A15" s="56"/>
      <c r="B15" s="57"/>
      <c r="C15" s="2"/>
      <c r="D15" s="2"/>
      <c r="E15" s="2"/>
      <c r="F15" s="2"/>
      <c r="G15" s="2"/>
      <c r="H15" s="34"/>
    </row>
    <row r="16" spans="1:9" ht="15.75">
      <c r="A16" s="56"/>
      <c r="B16" s="57" t="s">
        <v>156</v>
      </c>
      <c r="C16" s="2" t="s">
        <v>154</v>
      </c>
      <c r="D16" s="2"/>
      <c r="E16" s="2"/>
      <c r="F16" s="2"/>
      <c r="G16" s="2"/>
      <c r="H16" s="34"/>
    </row>
    <row r="17" spans="1:8" ht="15.75">
      <c r="A17" s="56"/>
      <c r="B17" s="57"/>
      <c r="C17" s="2"/>
      <c r="D17" s="2"/>
      <c r="E17" s="2"/>
      <c r="F17" s="2"/>
      <c r="G17" s="2"/>
      <c r="H17" s="34"/>
    </row>
    <row r="18" spans="1:8" ht="15.75">
      <c r="A18" s="56"/>
      <c r="B18" s="57" t="s">
        <v>152</v>
      </c>
      <c r="C18" s="2"/>
      <c r="D18" s="2"/>
      <c r="E18" s="2"/>
      <c r="F18" s="2"/>
      <c r="G18" s="2"/>
      <c r="H18" s="34"/>
    </row>
    <row r="19" spans="1:8" ht="15.75">
      <c r="A19" s="56"/>
      <c r="B19" s="57"/>
      <c r="C19" s="2"/>
      <c r="D19" s="2"/>
      <c r="E19" s="2"/>
      <c r="F19" s="2"/>
      <c r="G19" s="2"/>
      <c r="H19" s="34"/>
    </row>
    <row r="20" spans="1:8" ht="15.75">
      <c r="A20" s="56"/>
      <c r="B20" s="53" t="s">
        <v>155</v>
      </c>
      <c r="C20" s="2"/>
      <c r="D20" s="2"/>
      <c r="E20" s="2"/>
      <c r="F20" s="2"/>
      <c r="G20" s="2"/>
      <c r="H20" s="34"/>
    </row>
    <row r="21" spans="1:8" ht="15.75">
      <c r="A21" s="56"/>
      <c r="B21" s="56"/>
      <c r="C21" s="56"/>
      <c r="D21" s="56"/>
      <c r="E21" s="56"/>
      <c r="F21" s="56"/>
      <c r="G21" s="56"/>
      <c r="H21" s="34"/>
    </row>
    <row r="22" spans="1:8" ht="16.5" thickBot="1">
      <c r="A22" s="56"/>
      <c r="B22" s="56"/>
      <c r="C22" s="56"/>
      <c r="D22" s="56"/>
      <c r="E22" s="58" t="s">
        <v>153</v>
      </c>
      <c r="F22" s="34"/>
      <c r="G22" s="56"/>
      <c r="H22" s="34"/>
    </row>
    <row r="23" spans="1:8" ht="43.5" customHeight="1" thickBot="1">
      <c r="A23" s="59" t="s">
        <v>56</v>
      </c>
      <c r="B23" s="60" t="s">
        <v>12</v>
      </c>
      <c r="C23" s="60" t="s">
        <v>8</v>
      </c>
      <c r="D23" s="115" t="s">
        <v>9</v>
      </c>
      <c r="E23" s="116"/>
      <c r="F23" s="115" t="s">
        <v>10</v>
      </c>
      <c r="G23" s="116"/>
      <c r="H23" s="34"/>
    </row>
    <row r="24" spans="1:8" ht="19.5" customHeight="1" thickBot="1">
      <c r="A24" s="12">
        <v>1</v>
      </c>
      <c r="B24" s="13">
        <v>2</v>
      </c>
      <c r="C24" s="13">
        <v>3</v>
      </c>
      <c r="D24" s="14">
        <v>4</v>
      </c>
      <c r="E24" s="14">
        <v>5</v>
      </c>
      <c r="F24" s="14">
        <v>6</v>
      </c>
      <c r="G24" s="14">
        <v>7</v>
      </c>
      <c r="H24" s="34"/>
    </row>
    <row r="25" spans="1:8" ht="19.5" customHeight="1" thickBot="1">
      <c r="A25" s="15"/>
      <c r="B25" s="16" t="s">
        <v>13</v>
      </c>
      <c r="C25" s="13"/>
      <c r="D25" s="14"/>
      <c r="E25" s="14"/>
      <c r="F25" s="14"/>
      <c r="G25" s="17"/>
      <c r="H25" s="34"/>
    </row>
    <row r="26" spans="1:8" ht="19.5" customHeight="1" thickBot="1">
      <c r="A26" s="18">
        <v>1</v>
      </c>
      <c r="B26" s="19" t="s">
        <v>14</v>
      </c>
      <c r="C26" s="14"/>
      <c r="D26" s="20"/>
      <c r="E26" s="20"/>
      <c r="F26" s="20"/>
      <c r="G26" s="21"/>
      <c r="H26" s="34"/>
    </row>
    <row r="27" spans="1:8" ht="15.75" thickBot="1">
      <c r="A27" s="22">
        <v>10</v>
      </c>
      <c r="B27" s="23" t="s">
        <v>15</v>
      </c>
      <c r="C27" s="24"/>
      <c r="D27" s="25"/>
      <c r="E27" s="25"/>
      <c r="F27" s="25"/>
      <c r="G27" s="26"/>
      <c r="H27" s="34"/>
    </row>
    <row r="28" spans="1:8" ht="19.5" customHeight="1" thickBot="1">
      <c r="A28" s="22">
        <v>11</v>
      </c>
      <c r="B28" s="23" t="s">
        <v>16</v>
      </c>
      <c r="C28" s="14"/>
      <c r="D28" s="27">
        <v>1958</v>
      </c>
      <c r="E28" s="27"/>
      <c r="F28" s="27">
        <v>1059.19</v>
      </c>
      <c r="G28" s="26"/>
      <c r="H28" s="34"/>
    </row>
    <row r="29" spans="1:8" ht="19.5" customHeight="1" thickBot="1">
      <c r="A29" s="22">
        <v>12</v>
      </c>
      <c r="B29" s="23" t="s">
        <v>17</v>
      </c>
      <c r="C29" s="14"/>
      <c r="D29" s="25"/>
      <c r="E29" s="25"/>
      <c r="F29" s="25"/>
      <c r="G29" s="26"/>
      <c r="H29" s="34"/>
    </row>
    <row r="30" spans="1:8" ht="19.5" customHeight="1" thickBot="1">
      <c r="A30" s="22">
        <v>13</v>
      </c>
      <c r="B30" s="23" t="s">
        <v>18</v>
      </c>
      <c r="C30" s="14"/>
      <c r="D30" s="25"/>
      <c r="E30" s="25"/>
      <c r="F30" s="25"/>
      <c r="G30" s="26"/>
      <c r="H30" s="34"/>
    </row>
    <row r="31" spans="1:8" ht="16.5" customHeight="1" thickBot="1">
      <c r="A31" s="22">
        <v>14</v>
      </c>
      <c r="B31" s="23" t="s">
        <v>19</v>
      </c>
      <c r="C31" s="14"/>
      <c r="D31" s="25"/>
      <c r="E31" s="25"/>
      <c r="F31" s="25"/>
      <c r="G31" s="26"/>
      <c r="H31" s="34"/>
    </row>
    <row r="32" spans="1:8" ht="15.75" thickBot="1">
      <c r="A32" s="22">
        <v>15</v>
      </c>
      <c r="B32" s="23" t="s">
        <v>20</v>
      </c>
      <c r="C32" s="14"/>
      <c r="D32" s="25"/>
      <c r="E32" s="25"/>
      <c r="F32" s="25"/>
      <c r="G32" s="26"/>
      <c r="H32" s="34"/>
    </row>
    <row r="33" spans="1:8" ht="16.5" customHeight="1" thickBot="1">
      <c r="A33" s="12"/>
      <c r="B33" s="28" t="s">
        <v>21</v>
      </c>
      <c r="C33" s="32"/>
      <c r="D33" s="37"/>
      <c r="E33" s="27">
        <f>D28</f>
        <v>1958</v>
      </c>
      <c r="F33" s="38"/>
      <c r="G33" s="27">
        <f>SUM(F27:F32)</f>
        <v>1059.19</v>
      </c>
      <c r="H33" s="34"/>
    </row>
    <row r="34" spans="1:8" ht="19.5" customHeight="1" thickBot="1">
      <c r="A34" s="12">
        <v>2</v>
      </c>
      <c r="B34" s="16" t="s">
        <v>22</v>
      </c>
      <c r="C34" s="14"/>
      <c r="D34" s="25"/>
      <c r="E34" s="25"/>
      <c r="F34" s="37"/>
      <c r="G34" s="26"/>
      <c r="H34" s="34"/>
    </row>
    <row r="35" spans="1:8" ht="16.5" customHeight="1" thickBot="1">
      <c r="A35" s="22">
        <v>20</v>
      </c>
      <c r="B35" s="23" t="s">
        <v>23</v>
      </c>
      <c r="C35" s="14"/>
      <c r="D35" s="25"/>
      <c r="E35" s="25"/>
      <c r="F35" s="25"/>
      <c r="G35" s="26"/>
      <c r="H35" s="34"/>
    </row>
    <row r="36" spans="1:8" ht="19.5" customHeight="1" thickBot="1">
      <c r="A36" s="22">
        <v>21</v>
      </c>
      <c r="B36" s="23" t="s">
        <v>24</v>
      </c>
      <c r="C36" s="14"/>
      <c r="D36" s="27"/>
      <c r="E36" s="25"/>
      <c r="F36" s="27">
        <v>7865</v>
      </c>
      <c r="G36" s="26"/>
      <c r="H36" s="34"/>
    </row>
    <row r="37" spans="1:8" ht="27.75" customHeight="1" thickBot="1">
      <c r="A37" s="22">
        <v>22</v>
      </c>
      <c r="B37" s="23" t="s">
        <v>25</v>
      </c>
      <c r="C37" s="36"/>
      <c r="D37" s="27">
        <v>1712.02</v>
      </c>
      <c r="E37" s="27"/>
      <c r="F37" s="27">
        <v>15761.64</v>
      </c>
      <c r="G37" s="26"/>
      <c r="H37" s="34"/>
    </row>
    <row r="38" spans="1:8" ht="19.5" customHeight="1" thickBot="1">
      <c r="A38" s="22">
        <v>23</v>
      </c>
      <c r="B38" s="23" t="s">
        <v>26</v>
      </c>
      <c r="C38" s="14"/>
      <c r="D38" s="25"/>
      <c r="E38" s="25"/>
      <c r="F38" s="25"/>
      <c r="G38" s="26"/>
      <c r="H38" s="34"/>
    </row>
    <row r="39" spans="1:8" ht="15.75" thickBot="1">
      <c r="A39" s="22">
        <v>24</v>
      </c>
      <c r="B39" s="23" t="s">
        <v>27</v>
      </c>
      <c r="C39" s="14"/>
      <c r="D39" s="25"/>
      <c r="E39" s="25"/>
      <c r="F39" s="25"/>
      <c r="G39" s="26"/>
      <c r="H39" s="34"/>
    </row>
    <row r="40" spans="1:8" ht="24.75" customHeight="1" thickBot="1">
      <c r="A40" s="12"/>
      <c r="B40" s="28" t="s">
        <v>28</v>
      </c>
      <c r="C40" s="32"/>
      <c r="D40" s="37"/>
      <c r="E40" s="27">
        <f>SUM(D35:D39)</f>
        <v>1712.02</v>
      </c>
      <c r="F40" s="37"/>
      <c r="G40" s="27">
        <f>SUM(F35:F39)</f>
        <v>23626.639999999999</v>
      </c>
      <c r="H40" s="34"/>
    </row>
    <row r="41" spans="1:8" ht="15.75" thickBot="1">
      <c r="A41" s="12"/>
      <c r="B41" s="16" t="s">
        <v>29</v>
      </c>
      <c r="C41" s="14"/>
      <c r="D41" s="25"/>
      <c r="E41" s="27">
        <f>E33+E40</f>
        <v>3670.02</v>
      </c>
      <c r="F41" s="38"/>
      <c r="G41" s="27">
        <f>G33+G40</f>
        <v>24685.829999999998</v>
      </c>
      <c r="H41" s="34"/>
    </row>
    <row r="42" spans="1:8" ht="19.5" customHeight="1" thickBot="1">
      <c r="A42" s="12">
        <v>1</v>
      </c>
      <c r="B42" s="13">
        <v>2</v>
      </c>
      <c r="C42" s="14">
        <v>3</v>
      </c>
      <c r="D42" s="14">
        <v>4</v>
      </c>
      <c r="E42" s="14">
        <v>5</v>
      </c>
      <c r="F42" s="14">
        <v>6</v>
      </c>
      <c r="G42" s="14">
        <v>7</v>
      </c>
      <c r="H42" s="34"/>
    </row>
    <row r="43" spans="1:8" ht="15.75" thickBot="1">
      <c r="A43" s="12"/>
      <c r="B43" s="16" t="s">
        <v>30</v>
      </c>
      <c r="C43" s="14"/>
      <c r="D43" s="29"/>
      <c r="E43" s="29"/>
      <c r="F43" s="29"/>
      <c r="G43" s="30"/>
      <c r="H43" s="34"/>
    </row>
    <row r="44" spans="1:8" ht="15.75" thickBot="1">
      <c r="A44" s="12">
        <v>3</v>
      </c>
      <c r="B44" s="16" t="s">
        <v>31</v>
      </c>
      <c r="C44" s="14"/>
      <c r="D44" s="29"/>
      <c r="E44" s="29"/>
      <c r="F44" s="29"/>
      <c r="G44" s="30"/>
      <c r="H44" s="34"/>
    </row>
    <row r="45" spans="1:8" ht="15.75" thickBot="1">
      <c r="A45" s="22">
        <v>30</v>
      </c>
      <c r="B45" s="23" t="s">
        <v>0</v>
      </c>
      <c r="C45" s="14"/>
      <c r="D45" s="25"/>
      <c r="E45" s="25"/>
      <c r="F45" s="25"/>
      <c r="G45" s="26"/>
      <c r="H45" s="34"/>
    </row>
    <row r="46" spans="1:8" ht="15.75" thickBot="1">
      <c r="A46" s="22">
        <v>31</v>
      </c>
      <c r="B46" s="23" t="s">
        <v>50</v>
      </c>
      <c r="C46" s="14"/>
      <c r="D46" s="25"/>
      <c r="E46" s="25"/>
      <c r="F46" s="25"/>
      <c r="G46" s="26"/>
      <c r="H46" s="34"/>
    </row>
    <row r="47" spans="1:8">
      <c r="A47" s="117">
        <v>32</v>
      </c>
      <c r="B47" s="31" t="s">
        <v>32</v>
      </c>
      <c r="C47" s="119"/>
      <c r="D47" s="121">
        <v>1958</v>
      </c>
      <c r="E47" s="121"/>
      <c r="F47" s="121">
        <v>1059.19</v>
      </c>
      <c r="G47" s="123"/>
      <c r="H47" s="34"/>
    </row>
    <row r="48" spans="1:8" ht="15.75" thickBot="1">
      <c r="A48" s="118"/>
      <c r="B48" s="23" t="s">
        <v>33</v>
      </c>
      <c r="C48" s="120"/>
      <c r="D48" s="122"/>
      <c r="E48" s="122"/>
      <c r="F48" s="122"/>
      <c r="G48" s="124"/>
      <c r="H48" s="34"/>
    </row>
    <row r="49" spans="1:8" ht="15.75" thickBot="1">
      <c r="A49" s="12"/>
      <c r="B49" s="16" t="s">
        <v>34</v>
      </c>
      <c r="C49" s="14"/>
      <c r="D49" s="27"/>
      <c r="E49" s="27">
        <f>SUM(D45:D48)</f>
        <v>1958</v>
      </c>
      <c r="F49" s="37"/>
      <c r="G49" s="27">
        <f>SUM(F45:F48)</f>
        <v>1059.19</v>
      </c>
      <c r="H49" s="34"/>
    </row>
    <row r="50" spans="1:8" ht="15.75" thickBot="1">
      <c r="A50" s="12">
        <v>4</v>
      </c>
      <c r="B50" s="16" t="s">
        <v>35</v>
      </c>
      <c r="C50" s="14"/>
      <c r="D50" s="25"/>
      <c r="E50" s="25"/>
      <c r="F50" s="25"/>
      <c r="G50" s="25"/>
      <c r="H50" s="34"/>
    </row>
    <row r="51" spans="1:8" ht="15.75" thickBot="1">
      <c r="A51" s="22">
        <v>40</v>
      </c>
      <c r="B51" s="23" t="s">
        <v>36</v>
      </c>
      <c r="C51" s="14"/>
      <c r="D51" s="25"/>
      <c r="E51" s="25"/>
      <c r="F51" s="25"/>
      <c r="G51" s="25"/>
      <c r="H51" s="34"/>
    </row>
    <row r="52" spans="1:8" ht="15.75" thickBot="1">
      <c r="A52" s="22">
        <v>41</v>
      </c>
      <c r="B52" s="23" t="s">
        <v>37</v>
      </c>
      <c r="C52" s="24"/>
      <c r="D52" s="25"/>
      <c r="E52" s="25"/>
      <c r="F52" s="25"/>
      <c r="G52" s="25"/>
      <c r="H52" s="34"/>
    </row>
    <row r="53" spans="1:8" ht="15.75" thickBot="1">
      <c r="A53" s="22">
        <v>42</v>
      </c>
      <c r="B53" s="23" t="s">
        <v>38</v>
      </c>
      <c r="C53" s="14"/>
      <c r="D53" s="25"/>
      <c r="E53" s="25"/>
      <c r="F53" s="25"/>
      <c r="G53" s="25"/>
      <c r="H53" s="34"/>
    </row>
    <row r="54" spans="1:8" ht="15.75" thickBot="1">
      <c r="A54" s="22">
        <v>43</v>
      </c>
      <c r="B54" s="23" t="s">
        <v>39</v>
      </c>
      <c r="C54" s="14"/>
      <c r="D54" s="25"/>
      <c r="E54" s="25"/>
      <c r="F54" s="25"/>
      <c r="G54" s="25"/>
      <c r="H54" s="34"/>
    </row>
    <row r="55" spans="1:8" ht="15.75" thickBot="1">
      <c r="A55" s="22"/>
      <c r="B55" s="16" t="s">
        <v>40</v>
      </c>
      <c r="C55" s="32"/>
      <c r="D55" s="37"/>
      <c r="E55" s="25">
        <f>SUM(D51:D54)</f>
        <v>0</v>
      </c>
      <c r="F55" s="37"/>
      <c r="G55" s="25">
        <f>SUM(F51:F54)</f>
        <v>0</v>
      </c>
      <c r="H55" s="34"/>
    </row>
    <row r="56" spans="1:8" ht="15.75" thickBot="1">
      <c r="A56" s="12">
        <v>5</v>
      </c>
      <c r="B56" s="16" t="s">
        <v>41</v>
      </c>
      <c r="C56" s="14"/>
      <c r="D56" s="25"/>
      <c r="E56" s="25"/>
      <c r="F56" s="25"/>
      <c r="G56" s="25"/>
      <c r="H56" s="34"/>
    </row>
    <row r="57" spans="1:8" ht="15.75" thickBot="1">
      <c r="A57" s="22">
        <v>50</v>
      </c>
      <c r="B57" s="23" t="s">
        <v>42</v>
      </c>
      <c r="C57" s="14"/>
      <c r="D57" s="25"/>
      <c r="E57" s="25"/>
      <c r="F57" s="25"/>
      <c r="G57" s="25"/>
      <c r="H57" s="34"/>
    </row>
    <row r="58" spans="1:8" ht="15.75" thickBot="1">
      <c r="A58" s="22">
        <v>51</v>
      </c>
      <c r="B58" s="23" t="s">
        <v>43</v>
      </c>
      <c r="C58" s="14"/>
      <c r="D58" s="25"/>
      <c r="E58" s="25"/>
      <c r="F58" s="25"/>
      <c r="G58" s="25"/>
      <c r="H58" s="34"/>
    </row>
    <row r="59" spans="1:8" ht="30.75" thickBot="1">
      <c r="A59" s="22">
        <v>52</v>
      </c>
      <c r="B59" s="32" t="s">
        <v>44</v>
      </c>
      <c r="C59" s="14"/>
      <c r="D59" s="25"/>
      <c r="E59" s="25"/>
      <c r="F59" s="25"/>
      <c r="G59" s="25"/>
      <c r="H59" s="34"/>
    </row>
    <row r="60" spans="1:8" ht="15.75" thickBot="1">
      <c r="A60" s="22">
        <v>53</v>
      </c>
      <c r="B60" s="23" t="s">
        <v>45</v>
      </c>
      <c r="C60" s="14"/>
      <c r="D60" s="27"/>
      <c r="E60" s="25"/>
      <c r="F60" s="27">
        <v>7865</v>
      </c>
      <c r="G60" s="25"/>
      <c r="H60" s="34"/>
    </row>
    <row r="61" spans="1:8" ht="15.75" thickBot="1">
      <c r="A61" s="22">
        <v>54</v>
      </c>
      <c r="B61" s="23" t="s">
        <v>46</v>
      </c>
      <c r="C61" s="14"/>
      <c r="D61" s="27">
        <v>1712.02</v>
      </c>
      <c r="E61" s="25"/>
      <c r="F61" s="27">
        <v>15761.64</v>
      </c>
      <c r="G61" s="25"/>
      <c r="H61" s="34"/>
    </row>
    <row r="62" spans="1:8" ht="15.75" thickBot="1">
      <c r="A62" s="12"/>
      <c r="B62" s="16" t="s">
        <v>47</v>
      </c>
      <c r="C62" s="32"/>
      <c r="D62" s="38"/>
      <c r="E62" s="27">
        <f>SUM(D57:D61)</f>
        <v>1712.02</v>
      </c>
      <c r="F62" s="38"/>
      <c r="G62" s="27">
        <f>SUM(F57:F62)</f>
        <v>23626.639999999999</v>
      </c>
      <c r="H62" s="34"/>
    </row>
    <row r="63" spans="1:8" ht="15.75" thickBot="1">
      <c r="A63" s="12"/>
      <c r="B63" s="16" t="s">
        <v>48</v>
      </c>
      <c r="C63" s="32"/>
      <c r="D63" s="37"/>
      <c r="E63" s="27">
        <f>E55+E62</f>
        <v>1712.02</v>
      </c>
      <c r="F63" s="37"/>
      <c r="G63" s="27">
        <f>G55+G62</f>
        <v>23626.639999999999</v>
      </c>
      <c r="H63" s="34"/>
    </row>
    <row r="64" spans="1:8" ht="15.75" thickBot="1">
      <c r="A64" s="12"/>
      <c r="B64" s="16" t="s">
        <v>49</v>
      </c>
      <c r="C64" s="32"/>
      <c r="D64" s="38"/>
      <c r="E64" s="27">
        <f>E49+E63</f>
        <v>3670.02</v>
      </c>
      <c r="F64" s="37"/>
      <c r="G64" s="27">
        <f>G49+G63</f>
        <v>24685.829999999998</v>
      </c>
      <c r="H64" s="34"/>
    </row>
    <row r="65" spans="1:8">
      <c r="A65" s="34"/>
      <c r="B65" s="34"/>
      <c r="C65" s="34"/>
      <c r="D65" s="34"/>
      <c r="E65" s="34"/>
      <c r="F65" s="34"/>
      <c r="G65" s="34"/>
      <c r="H65" s="34"/>
    </row>
    <row r="66" spans="1:8">
      <c r="A66" s="34"/>
      <c r="B66" s="34" t="s">
        <v>54</v>
      </c>
      <c r="C66" s="34"/>
      <c r="D66" s="34"/>
      <c r="E66" s="111">
        <f>E41-E64</f>
        <v>0</v>
      </c>
      <c r="F66" s="34"/>
      <c r="G66" s="111">
        <f>G41-G64</f>
        <v>0</v>
      </c>
      <c r="H66" s="34"/>
    </row>
    <row r="67" spans="1:8">
      <c r="A67" s="34"/>
      <c r="B67" s="34"/>
      <c r="C67" s="34"/>
      <c r="D67" s="34"/>
      <c r="E67" s="34"/>
      <c r="F67" s="34"/>
      <c r="G67" s="34"/>
      <c r="H67" s="34"/>
    </row>
    <row r="68" spans="1:8">
      <c r="A68" s="34"/>
      <c r="B68" s="34" t="s">
        <v>159</v>
      </c>
      <c r="C68" s="34"/>
      <c r="D68" s="34"/>
      <c r="E68" s="34"/>
      <c r="F68" s="34"/>
      <c r="G68" s="34"/>
      <c r="H68" s="34"/>
    </row>
    <row r="69" spans="1:8">
      <c r="A69" s="34"/>
      <c r="B69" s="35"/>
      <c r="C69" s="34"/>
      <c r="D69" s="34"/>
      <c r="E69" s="34"/>
      <c r="F69" s="34"/>
      <c r="G69" s="34"/>
      <c r="H69" s="34"/>
    </row>
    <row r="70" spans="1:8">
      <c r="A70" s="34"/>
      <c r="B70" s="34"/>
      <c r="C70" s="34"/>
      <c r="D70" s="34"/>
      <c r="E70" s="34"/>
      <c r="F70" s="34"/>
      <c r="G70" s="34"/>
      <c r="H70" s="34"/>
    </row>
    <row r="71" spans="1:8">
      <c r="A71" s="34"/>
      <c r="B71" s="34" t="s">
        <v>165</v>
      </c>
      <c r="C71" s="34"/>
      <c r="D71" s="34"/>
      <c r="E71" s="34"/>
      <c r="F71" s="34"/>
      <c r="G71" s="34"/>
      <c r="H71" s="34"/>
    </row>
    <row r="72" spans="1:8">
      <c r="A72" s="34"/>
      <c r="B72" s="34"/>
      <c r="C72" s="34"/>
      <c r="D72" s="34"/>
      <c r="E72" s="34"/>
      <c r="F72" s="34"/>
      <c r="G72" s="34"/>
      <c r="H72" s="34"/>
    </row>
    <row r="73" spans="1:8">
      <c r="A73" s="34"/>
      <c r="B73" s="34" t="s">
        <v>167</v>
      </c>
      <c r="C73" s="34"/>
      <c r="D73" s="34"/>
      <c r="E73" s="34"/>
      <c r="F73" s="34"/>
      <c r="G73" s="34"/>
      <c r="H73" s="34"/>
    </row>
    <row r="74" spans="1:8">
      <c r="A74" s="34"/>
      <c r="B74" s="34"/>
      <c r="C74" s="34"/>
      <c r="D74" s="34"/>
      <c r="E74" s="34"/>
      <c r="F74" s="34"/>
      <c r="G74" s="34"/>
      <c r="H74" s="34"/>
    </row>
    <row r="75" spans="1:8">
      <c r="A75" s="34"/>
      <c r="B75" s="34"/>
      <c r="C75" s="34"/>
      <c r="D75" s="34"/>
      <c r="E75" s="34"/>
      <c r="F75" s="34"/>
      <c r="G75" s="34"/>
      <c r="H75" s="34"/>
    </row>
    <row r="76" spans="1:8">
      <c r="A76" s="34"/>
      <c r="B76" s="34"/>
      <c r="C76" s="34"/>
      <c r="D76" s="34"/>
      <c r="E76" s="34"/>
      <c r="F76" s="34"/>
      <c r="G76" s="34"/>
      <c r="H76" s="34"/>
    </row>
    <row r="77" spans="1:8">
      <c r="A77" s="34"/>
      <c r="B77" s="34"/>
      <c r="C77" s="34"/>
      <c r="D77" s="34"/>
      <c r="E77" s="34"/>
      <c r="F77" s="34"/>
      <c r="G77" s="34"/>
      <c r="H77" s="34"/>
    </row>
    <row r="78" spans="1:8">
      <c r="A78" s="34"/>
      <c r="B78" s="34"/>
      <c r="C78" s="34"/>
      <c r="D78" s="34"/>
      <c r="E78" s="34"/>
      <c r="F78" s="34"/>
      <c r="G78" s="34"/>
      <c r="H78" s="34"/>
    </row>
    <row r="79" spans="1:8">
      <c r="A79" s="34"/>
      <c r="B79" s="34"/>
      <c r="C79" s="34"/>
      <c r="D79" s="34"/>
      <c r="E79" s="34"/>
      <c r="F79" s="34"/>
      <c r="G79" s="34"/>
      <c r="H79" s="34"/>
    </row>
    <row r="80" spans="1:8">
      <c r="A80" s="34"/>
      <c r="B80" s="34"/>
      <c r="C80" s="34"/>
      <c r="D80" s="34"/>
      <c r="E80" s="34"/>
      <c r="F80" s="34"/>
      <c r="G80" s="34"/>
      <c r="H80" s="34"/>
    </row>
    <row r="81" spans="1:8">
      <c r="A81" s="34"/>
      <c r="B81" s="34"/>
      <c r="C81" s="34"/>
      <c r="D81" s="34"/>
      <c r="E81" s="34"/>
      <c r="F81" s="34"/>
      <c r="G81" s="34"/>
      <c r="H81" s="34"/>
    </row>
    <row r="82" spans="1:8">
      <c r="A82" s="34"/>
      <c r="B82" s="34"/>
      <c r="C82" s="34"/>
      <c r="D82" s="34"/>
      <c r="E82" s="34"/>
      <c r="F82" s="34"/>
      <c r="G82" s="34"/>
      <c r="H82" s="34"/>
    </row>
    <row r="83" spans="1:8">
      <c r="A83" s="33"/>
      <c r="B83" s="33"/>
      <c r="C83" s="33"/>
      <c r="D83" s="33"/>
      <c r="E83" s="33"/>
      <c r="F83" s="33"/>
      <c r="G83" s="33"/>
    </row>
    <row r="84" spans="1:8">
      <c r="A84" s="33"/>
      <c r="B84" s="33"/>
      <c r="C84" s="33"/>
      <c r="D84" s="33"/>
      <c r="E84" s="33"/>
      <c r="F84" s="33"/>
      <c r="G84" s="33"/>
    </row>
    <row r="85" spans="1:8">
      <c r="A85" s="33"/>
      <c r="B85" s="33"/>
      <c r="C85" s="33"/>
      <c r="D85" s="33"/>
      <c r="E85" s="33"/>
      <c r="F85" s="33"/>
      <c r="G85" s="33"/>
    </row>
    <row r="86" spans="1:8">
      <c r="A86" s="33"/>
      <c r="B86" s="33"/>
      <c r="C86" s="33"/>
      <c r="D86" s="33"/>
      <c r="E86" s="33"/>
      <c r="F86" s="33"/>
      <c r="G86" s="33"/>
    </row>
    <row r="87" spans="1:8">
      <c r="A87" s="33"/>
      <c r="B87" s="33"/>
      <c r="C87" s="33"/>
      <c r="D87" s="33"/>
      <c r="E87" s="33"/>
      <c r="F87" s="33"/>
      <c r="G87" s="33"/>
    </row>
    <row r="88" spans="1:8">
      <c r="A88" s="33"/>
      <c r="B88" s="33"/>
      <c r="C88" s="33"/>
      <c r="D88" s="33"/>
      <c r="E88" s="33"/>
      <c r="F88" s="33"/>
      <c r="G88" s="33"/>
    </row>
    <row r="89" spans="1:8">
      <c r="A89" s="33"/>
      <c r="B89" s="33"/>
      <c r="C89" s="33"/>
      <c r="D89" s="33"/>
      <c r="E89" s="33"/>
      <c r="F89" s="33"/>
      <c r="G89" s="33"/>
    </row>
    <row r="90" spans="1:8">
      <c r="A90" s="33"/>
      <c r="B90" s="33"/>
      <c r="C90" s="33"/>
      <c r="D90" s="33"/>
      <c r="E90" s="33"/>
      <c r="F90" s="33"/>
      <c r="G90" s="33"/>
    </row>
    <row r="91" spans="1:8">
      <c r="A91" s="33"/>
      <c r="B91" s="33"/>
      <c r="C91" s="33"/>
      <c r="D91" s="33"/>
      <c r="E91" s="33"/>
      <c r="F91" s="33"/>
      <c r="G91" s="33"/>
    </row>
    <row r="92" spans="1:8">
      <c r="A92" s="33"/>
      <c r="B92" s="33"/>
      <c r="C92" s="33"/>
      <c r="D92" s="33"/>
      <c r="E92" s="33"/>
      <c r="F92" s="33"/>
      <c r="G92" s="33"/>
    </row>
    <row r="93" spans="1:8">
      <c r="A93" s="33"/>
      <c r="B93" s="33"/>
      <c r="C93" s="33"/>
      <c r="D93" s="33"/>
      <c r="E93" s="33"/>
      <c r="F93" s="33"/>
      <c r="G93" s="33"/>
    </row>
    <row r="94" spans="1:8">
      <c r="A94" s="33"/>
      <c r="B94" s="33"/>
      <c r="C94" s="33"/>
      <c r="D94" s="33"/>
      <c r="E94" s="33"/>
      <c r="F94" s="33"/>
      <c r="G94" s="33"/>
    </row>
    <row r="95" spans="1:8">
      <c r="A95" s="33"/>
      <c r="B95" s="33"/>
      <c r="C95" s="33"/>
      <c r="D95" s="33"/>
      <c r="E95" s="33"/>
      <c r="F95" s="33"/>
      <c r="G95" s="33"/>
    </row>
    <row r="96" spans="1:8">
      <c r="A96" s="33"/>
      <c r="B96" s="33"/>
      <c r="C96" s="33"/>
      <c r="D96" s="33"/>
      <c r="E96" s="33"/>
      <c r="F96" s="33"/>
      <c r="G96" s="33"/>
    </row>
    <row r="97" spans="1:7">
      <c r="A97" s="33"/>
      <c r="B97" s="33"/>
      <c r="C97" s="33"/>
      <c r="D97" s="33"/>
      <c r="E97" s="33"/>
      <c r="F97" s="33"/>
      <c r="G97" s="33"/>
    </row>
  </sheetData>
  <protectedRanges>
    <protectedRange sqref="B20" name="Диапазон1_2"/>
  </protectedRanges>
  <mergeCells count="9">
    <mergeCell ref="C11:E11"/>
    <mergeCell ref="D23:E23"/>
    <mergeCell ref="F23:G23"/>
    <mergeCell ref="A47:A48"/>
    <mergeCell ref="C47:C48"/>
    <mergeCell ref="D47:D48"/>
    <mergeCell ref="E47:E48"/>
    <mergeCell ref="F47:F48"/>
    <mergeCell ref="G47:G48"/>
  </mergeCells>
  <phoneticPr fontId="15" type="noConversion"/>
  <pageMargins left="0.39370078740157483" right="0.19685039370078741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13" zoomScaleSheetLayoutView="100" workbookViewId="0">
      <selection activeCell="B47" sqref="B47"/>
    </sheetView>
  </sheetViews>
  <sheetFormatPr defaultRowHeight="15"/>
  <cols>
    <col min="1" max="1" width="7.85546875" customWidth="1"/>
    <col min="2" max="2" width="44.5703125" customWidth="1"/>
    <col min="3" max="3" width="9.5703125" customWidth="1"/>
    <col min="4" max="5" width="12.28515625" customWidth="1"/>
  </cols>
  <sheetData>
    <row r="1" spans="1:8">
      <c r="A1" s="34"/>
      <c r="B1" s="65" t="s">
        <v>77</v>
      </c>
      <c r="C1" s="34"/>
      <c r="D1" s="34"/>
      <c r="E1" s="34"/>
    </row>
    <row r="2" spans="1:8">
      <c r="A2" s="34"/>
      <c r="B2" s="65" t="s">
        <v>78</v>
      </c>
      <c r="C2" s="34"/>
      <c r="D2" s="34"/>
      <c r="E2" s="34"/>
    </row>
    <row r="3" spans="1:8">
      <c r="A3" s="34"/>
      <c r="B3" s="65" t="s">
        <v>79</v>
      </c>
      <c r="C3" s="34"/>
      <c r="D3" s="34"/>
      <c r="E3" s="34"/>
    </row>
    <row r="4" spans="1:8">
      <c r="A4" s="34"/>
      <c r="B4" s="65" t="s">
        <v>80</v>
      </c>
      <c r="C4" s="34"/>
      <c r="D4" s="34"/>
      <c r="E4" s="34"/>
    </row>
    <row r="5" spans="1:8">
      <c r="A5" s="34"/>
      <c r="B5" s="65" t="s">
        <v>81</v>
      </c>
      <c r="C5" s="34"/>
      <c r="D5" s="34"/>
      <c r="E5" s="34"/>
    </row>
    <row r="6" spans="1:8" ht="14.25" customHeight="1">
      <c r="A6" s="34"/>
      <c r="B6" s="34"/>
      <c r="C6" s="66"/>
      <c r="D6" s="34"/>
      <c r="E6" s="34"/>
    </row>
    <row r="7" spans="1:8">
      <c r="A7" s="67" t="s">
        <v>11</v>
      </c>
      <c r="B7" s="34"/>
      <c r="C7" s="66"/>
      <c r="D7" s="34"/>
      <c r="E7" s="34"/>
    </row>
    <row r="8" spans="1:8">
      <c r="A8" s="34"/>
      <c r="B8" s="34"/>
      <c r="C8" s="34"/>
      <c r="D8" s="34"/>
      <c r="E8" s="34"/>
    </row>
    <row r="9" spans="1:8">
      <c r="A9" s="34"/>
      <c r="B9" s="34"/>
      <c r="C9" s="66" t="s">
        <v>161</v>
      </c>
      <c r="D9" s="34"/>
      <c r="E9" s="34"/>
    </row>
    <row r="10" spans="1:8">
      <c r="A10" s="34"/>
      <c r="B10" s="34"/>
      <c r="C10" s="66"/>
      <c r="D10" s="34"/>
      <c r="E10" s="68" t="s">
        <v>82</v>
      </c>
    </row>
    <row r="11" spans="1:8" ht="15.75" thickBot="1">
      <c r="A11" s="34"/>
      <c r="B11" s="34"/>
      <c r="C11" s="34"/>
      <c r="D11" s="34"/>
      <c r="E11" s="68"/>
    </row>
    <row r="12" spans="1:8" ht="19.5" thickBot="1">
      <c r="A12" s="34"/>
      <c r="B12" s="69" t="s">
        <v>52</v>
      </c>
      <c r="C12" s="126">
        <v>1300124401</v>
      </c>
      <c r="D12" s="127"/>
      <c r="E12" s="128"/>
      <c r="F12" s="9"/>
      <c r="G12" s="9"/>
      <c r="H12" s="9"/>
    </row>
    <row r="13" spans="1:8">
      <c r="A13" s="34"/>
      <c r="B13" s="34"/>
      <c r="C13" s="34"/>
      <c r="D13" s="34"/>
      <c r="E13" s="34"/>
    </row>
    <row r="14" spans="1:8" ht="15.75">
      <c r="A14" s="34"/>
      <c r="B14" s="67" t="s">
        <v>150</v>
      </c>
      <c r="C14" s="70"/>
      <c r="D14" s="70"/>
      <c r="E14" s="70"/>
      <c r="F14" s="6"/>
      <c r="G14" s="6"/>
    </row>
    <row r="15" spans="1:8" s="1" customFormat="1" ht="15.75">
      <c r="A15" s="34"/>
      <c r="B15" s="67"/>
      <c r="C15" s="70"/>
      <c r="D15" s="70"/>
      <c r="E15" s="70"/>
      <c r="F15" s="6"/>
      <c r="G15" s="6"/>
    </row>
    <row r="16" spans="1:8" s="1" customFormat="1" ht="15.75">
      <c r="A16" s="34"/>
      <c r="B16" s="67" t="s">
        <v>157</v>
      </c>
      <c r="C16" s="70"/>
      <c r="D16" s="70"/>
      <c r="E16" s="70"/>
      <c r="F16" s="6"/>
      <c r="G16" s="6"/>
      <c r="H16"/>
    </row>
    <row r="17" spans="1:7" ht="15.75">
      <c r="A17" s="34"/>
      <c r="B17" s="67"/>
      <c r="C17" s="70"/>
      <c r="D17" s="70"/>
      <c r="E17" s="70"/>
      <c r="F17" s="6"/>
      <c r="G17" s="6"/>
    </row>
    <row r="18" spans="1:7" s="1" customFormat="1" ht="15.75">
      <c r="A18" s="34"/>
      <c r="B18" s="67" t="s">
        <v>151</v>
      </c>
      <c r="C18" s="70"/>
      <c r="D18" s="70"/>
      <c r="E18" s="70"/>
      <c r="F18" s="6"/>
      <c r="G18" s="6"/>
    </row>
    <row r="19" spans="1:7" ht="15.75">
      <c r="A19" s="34"/>
      <c r="B19" s="67"/>
      <c r="C19" s="70"/>
      <c r="D19" s="70"/>
      <c r="E19" s="70"/>
      <c r="F19" s="6"/>
      <c r="G19" s="6"/>
    </row>
    <row r="20" spans="1:7" ht="15.75">
      <c r="A20" s="34"/>
      <c r="B20" s="71" t="s">
        <v>155</v>
      </c>
      <c r="C20" s="70"/>
      <c r="D20" s="70"/>
      <c r="E20" s="70"/>
      <c r="F20" s="6"/>
      <c r="G20" s="6"/>
    </row>
    <row r="21" spans="1:7">
      <c r="A21" s="34"/>
      <c r="B21" s="67"/>
      <c r="C21" s="70"/>
      <c r="D21" s="70"/>
      <c r="E21" s="70"/>
    </row>
    <row r="22" spans="1:7" ht="15.75" thickBot="1">
      <c r="A22" s="34"/>
      <c r="B22" s="34"/>
      <c r="C22" s="34"/>
      <c r="D22" s="125" t="s">
        <v>53</v>
      </c>
      <c r="E22" s="125"/>
    </row>
    <row r="23" spans="1:7" ht="43.5" customHeight="1" thickBot="1">
      <c r="A23" s="72" t="s">
        <v>57</v>
      </c>
      <c r="B23" s="73" t="s">
        <v>58</v>
      </c>
      <c r="C23" s="73" t="s">
        <v>8</v>
      </c>
      <c r="D23" s="73" t="s">
        <v>59</v>
      </c>
      <c r="E23" s="73" t="s">
        <v>60</v>
      </c>
    </row>
    <row r="24" spans="1:7" ht="15.75" thickBot="1">
      <c r="A24" s="39">
        <v>1</v>
      </c>
      <c r="B24" s="14">
        <v>2</v>
      </c>
      <c r="C24" s="14">
        <v>3</v>
      </c>
      <c r="D24" s="14">
        <v>4</v>
      </c>
      <c r="E24" s="14">
        <v>5</v>
      </c>
    </row>
    <row r="25" spans="1:7" ht="15.75" thickBot="1">
      <c r="A25" s="74">
        <v>60</v>
      </c>
      <c r="B25" s="32" t="s">
        <v>61</v>
      </c>
      <c r="C25" s="29"/>
      <c r="D25" s="27">
        <v>119141.14</v>
      </c>
      <c r="E25" s="27">
        <v>33556.26</v>
      </c>
    </row>
    <row r="26" spans="1:7" ht="15.75" thickBot="1">
      <c r="A26" s="74">
        <v>61</v>
      </c>
      <c r="B26" s="32" t="s">
        <v>62</v>
      </c>
      <c r="C26" s="29"/>
      <c r="D26" s="25"/>
      <c r="E26" s="27"/>
    </row>
    <row r="27" spans="1:7" ht="30.75" thickBot="1">
      <c r="A27" s="75"/>
      <c r="B27" s="32" t="s">
        <v>63</v>
      </c>
      <c r="C27" s="29"/>
      <c r="D27" s="25"/>
      <c r="E27" s="27"/>
    </row>
    <row r="28" spans="1:7" ht="30.75" thickBot="1">
      <c r="A28" s="75"/>
      <c r="B28" s="32" t="s">
        <v>64</v>
      </c>
      <c r="C28" s="29"/>
      <c r="D28" s="25"/>
      <c r="E28" s="27"/>
    </row>
    <row r="29" spans="1:7" ht="15.75" thickBot="1">
      <c r="A29" s="75"/>
      <c r="B29" s="32" t="s">
        <v>65</v>
      </c>
      <c r="C29" s="29"/>
      <c r="D29" s="25"/>
      <c r="E29" s="27"/>
    </row>
    <row r="30" spans="1:7" ht="15.75" thickBot="1">
      <c r="A30" s="75"/>
      <c r="B30" s="32" t="s">
        <v>66</v>
      </c>
      <c r="C30" s="29"/>
      <c r="D30" s="76"/>
      <c r="E30" s="27"/>
    </row>
    <row r="31" spans="1:7" ht="15.75" thickBot="1">
      <c r="A31" s="75"/>
      <c r="B31" s="32" t="s">
        <v>67</v>
      </c>
      <c r="C31" s="77"/>
      <c r="D31" s="63"/>
      <c r="E31" s="27"/>
    </row>
    <row r="32" spans="1:7" ht="15.75" thickBot="1">
      <c r="A32" s="75"/>
      <c r="B32" s="32" t="s">
        <v>68</v>
      </c>
      <c r="C32" s="29"/>
      <c r="D32" s="78">
        <v>-23242.25</v>
      </c>
      <c r="E32" s="27">
        <v>-7124.8</v>
      </c>
    </row>
    <row r="33" spans="1:5" ht="15.75" thickBot="1">
      <c r="A33" s="75"/>
      <c r="B33" s="32" t="s">
        <v>69</v>
      </c>
      <c r="C33" s="29"/>
      <c r="D33" s="78">
        <v>-548.19000000000005</v>
      </c>
      <c r="E33" s="27">
        <v>-353.06</v>
      </c>
    </row>
    <row r="34" spans="1:5" ht="15.75" thickBot="1">
      <c r="A34" s="79"/>
      <c r="B34" s="32" t="s">
        <v>70</v>
      </c>
      <c r="C34" s="29"/>
      <c r="D34" s="78">
        <v>-94451.89</v>
      </c>
      <c r="E34" s="27">
        <v>-30136.7</v>
      </c>
    </row>
    <row r="35" spans="1:5" ht="30.75" thickBot="1">
      <c r="A35" s="22">
        <v>62</v>
      </c>
      <c r="B35" s="32" t="s">
        <v>71</v>
      </c>
      <c r="C35" s="29"/>
      <c r="D35" s="25"/>
      <c r="E35" s="27"/>
    </row>
    <row r="36" spans="1:5" ht="15.75" thickBot="1">
      <c r="A36" s="79"/>
      <c r="B36" s="32" t="s">
        <v>72</v>
      </c>
      <c r="C36" s="32"/>
      <c r="D36" s="27">
        <f>SUM(D25:D35)</f>
        <v>898.80999999999767</v>
      </c>
      <c r="E36" s="27">
        <f>SUM(E25:E35)</f>
        <v>-4058.2999999999993</v>
      </c>
    </row>
    <row r="37" spans="1:5" ht="15.75" thickBot="1">
      <c r="A37" s="22">
        <v>63</v>
      </c>
      <c r="B37" s="32" t="s">
        <v>73</v>
      </c>
      <c r="C37" s="29"/>
      <c r="D37" s="25"/>
      <c r="E37" s="25"/>
    </row>
    <row r="38" spans="1:5" ht="15.75" thickBot="1">
      <c r="A38" s="22">
        <v>72</v>
      </c>
      <c r="B38" s="80" t="s">
        <v>74</v>
      </c>
      <c r="C38" s="74"/>
      <c r="D38" s="25"/>
      <c r="E38" s="25"/>
    </row>
    <row r="39" spans="1:5" ht="15.75" thickBot="1">
      <c r="A39" s="81">
        <v>90</v>
      </c>
      <c r="B39" s="82" t="s">
        <v>75</v>
      </c>
      <c r="C39" s="29"/>
      <c r="D39" s="25"/>
      <c r="E39" s="25"/>
    </row>
    <row r="40" spans="1:5" ht="15.75" thickBot="1">
      <c r="A40" s="83">
        <v>80</v>
      </c>
      <c r="B40" s="84" t="s">
        <v>76</v>
      </c>
      <c r="C40" s="29"/>
      <c r="D40" s="27">
        <f>SUM(D36:D39)</f>
        <v>898.80999999999767</v>
      </c>
      <c r="E40" s="27">
        <f>SUM(E36:E39)</f>
        <v>-4058.2999999999993</v>
      </c>
    </row>
    <row r="41" spans="1:5" ht="23.25" customHeight="1">
      <c r="A41" s="34"/>
      <c r="B41" s="34" t="s">
        <v>54</v>
      </c>
      <c r="C41" s="34"/>
      <c r="D41" s="34"/>
      <c r="E41" s="34"/>
    </row>
    <row r="42" spans="1:5">
      <c r="A42" s="34"/>
      <c r="B42" s="34"/>
      <c r="C42" s="34"/>
      <c r="D42" s="34"/>
      <c r="E42" s="34"/>
    </row>
    <row r="43" spans="1:5">
      <c r="A43" s="34"/>
      <c r="B43" s="34" t="s">
        <v>162</v>
      </c>
      <c r="C43" s="34"/>
      <c r="D43" s="34"/>
      <c r="E43" s="34"/>
    </row>
    <row r="44" spans="1:5">
      <c r="A44" s="34"/>
      <c r="B44" s="35"/>
      <c r="C44" s="34"/>
      <c r="D44" s="34"/>
      <c r="E44" s="34"/>
    </row>
    <row r="45" spans="1:5">
      <c r="A45" s="34"/>
      <c r="B45" s="34" t="s">
        <v>166</v>
      </c>
      <c r="C45" s="34"/>
      <c r="D45" s="34"/>
      <c r="E45" s="34"/>
    </row>
    <row r="46" spans="1:5">
      <c r="A46" s="34"/>
      <c r="B46" s="34"/>
      <c r="C46" s="34"/>
      <c r="D46" s="34"/>
      <c r="E46" s="34"/>
    </row>
    <row r="47" spans="1:5">
      <c r="A47" s="34"/>
      <c r="B47" s="34" t="s">
        <v>167</v>
      </c>
      <c r="C47" s="34"/>
      <c r="D47" s="34"/>
      <c r="E47" s="34"/>
    </row>
    <row r="48" spans="1:5">
      <c r="A48" s="34"/>
      <c r="B48" s="34"/>
      <c r="C48" s="34"/>
      <c r="D48" s="34"/>
      <c r="E48" s="34"/>
    </row>
  </sheetData>
  <protectedRanges>
    <protectedRange sqref="D32:D34" name="Диапазон1"/>
    <protectedRange sqref="B20" name="Диапазон1_2"/>
  </protectedRanges>
  <mergeCells count="2">
    <mergeCell ref="D22:E22"/>
    <mergeCell ref="C12:E12"/>
  </mergeCells>
  <phoneticPr fontId="15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opLeftCell="A43" zoomScaleSheetLayoutView="100" workbookViewId="0">
      <selection activeCell="A54" sqref="A54"/>
    </sheetView>
  </sheetViews>
  <sheetFormatPr defaultRowHeight="15"/>
  <cols>
    <col min="1" max="1" width="35.28515625" customWidth="1"/>
    <col min="2" max="2" width="10" customWidth="1"/>
    <col min="3" max="3" width="14.28515625" customWidth="1"/>
    <col min="4" max="4" width="13.7109375" customWidth="1"/>
    <col min="5" max="5" width="16.42578125" customWidth="1"/>
    <col min="6" max="6" width="11.42578125" customWidth="1"/>
    <col min="7" max="7" width="15.85546875" customWidth="1"/>
    <col min="8" max="8" width="12.42578125" customWidth="1"/>
  </cols>
  <sheetData>
    <row r="1" spans="1:18" ht="62.25" customHeight="1">
      <c r="A1" s="34"/>
      <c r="B1" s="34"/>
      <c r="C1" s="34"/>
      <c r="D1" s="34"/>
      <c r="E1" s="34"/>
      <c r="F1" s="131" t="s">
        <v>107</v>
      </c>
      <c r="G1" s="131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>
      <c r="A2" s="34"/>
      <c r="B2" s="34"/>
      <c r="C2" s="34"/>
      <c r="D2" s="34"/>
      <c r="E2" s="34"/>
      <c r="F2" s="58" t="s">
        <v>106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8.75">
      <c r="A4" s="34"/>
      <c r="B4" s="5" t="s">
        <v>108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1" customFormat="1" ht="11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8.75">
      <c r="A6" s="34"/>
      <c r="B6" s="34"/>
      <c r="C6" s="5" t="s">
        <v>161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6.5" thickBot="1">
      <c r="A7" s="34"/>
      <c r="B7" s="34"/>
      <c r="C7" s="34"/>
      <c r="D7" s="34"/>
      <c r="E7" s="34"/>
      <c r="F7" s="34"/>
      <c r="G7" s="58" t="s">
        <v>109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9.5" thickBot="1">
      <c r="A8" s="34"/>
      <c r="B8" s="5" t="s">
        <v>7</v>
      </c>
      <c r="C8" s="132">
        <v>1300124401</v>
      </c>
      <c r="D8" s="133"/>
      <c r="E8" s="1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11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5.75">
      <c r="A10" s="34"/>
      <c r="B10" s="57" t="s">
        <v>150</v>
      </c>
      <c r="C10" s="2"/>
      <c r="D10" s="2"/>
      <c r="E10" s="2"/>
      <c r="F10" s="2"/>
      <c r="G10" s="2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5.75">
      <c r="A11" s="34"/>
      <c r="B11" s="57"/>
      <c r="C11" s="2"/>
      <c r="D11" s="2"/>
      <c r="E11" s="2"/>
      <c r="F11" s="2"/>
      <c r="G11" s="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5.75">
      <c r="A12" s="34"/>
      <c r="B12" s="57"/>
      <c r="C12" s="2"/>
      <c r="D12" s="2"/>
      <c r="E12" s="2"/>
      <c r="F12" s="2"/>
      <c r="G12" s="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5.75">
      <c r="A13" s="34"/>
      <c r="B13" s="57" t="s">
        <v>157</v>
      </c>
      <c r="C13" s="2"/>
      <c r="D13" s="2"/>
      <c r="E13" s="2"/>
      <c r="F13" s="2"/>
      <c r="G13" s="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5.75">
      <c r="A14" s="34"/>
      <c r="B14" s="57"/>
      <c r="C14" s="2"/>
      <c r="D14" s="2"/>
      <c r="E14" s="2"/>
      <c r="F14" s="2"/>
      <c r="G14" s="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5.75">
      <c r="A15" s="34"/>
      <c r="B15" s="57" t="s">
        <v>151</v>
      </c>
      <c r="C15" s="2"/>
      <c r="D15" s="2"/>
      <c r="E15" s="2"/>
      <c r="F15" s="2"/>
      <c r="G15" s="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5.75">
      <c r="A16" s="34"/>
      <c r="B16" s="57"/>
      <c r="C16" s="2"/>
      <c r="D16" s="2"/>
      <c r="E16" s="2"/>
      <c r="F16" s="2"/>
      <c r="G16" s="2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5.75">
      <c r="A17" s="34"/>
      <c r="B17" s="53" t="s">
        <v>155</v>
      </c>
      <c r="C17" s="2"/>
      <c r="D17" s="2"/>
      <c r="E17" s="2"/>
      <c r="F17" s="2"/>
      <c r="G17" s="2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5.75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6.5" thickBot="1">
      <c r="A19" s="129" t="s">
        <v>83</v>
      </c>
      <c r="B19" s="129" t="s">
        <v>8</v>
      </c>
      <c r="C19" s="129" t="s">
        <v>84</v>
      </c>
      <c r="D19" s="115" t="s">
        <v>85</v>
      </c>
      <c r="E19" s="135"/>
      <c r="F19" s="116"/>
      <c r="G19" s="129" t="s">
        <v>86</v>
      </c>
      <c r="H19" s="129" t="s">
        <v>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79.5" thickBot="1">
      <c r="A20" s="130"/>
      <c r="B20" s="130"/>
      <c r="C20" s="130"/>
      <c r="D20" s="62" t="s">
        <v>87</v>
      </c>
      <c r="E20" s="62" t="s">
        <v>88</v>
      </c>
      <c r="F20" s="62" t="s">
        <v>89</v>
      </c>
      <c r="G20" s="130"/>
      <c r="H20" s="130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6.5" thickBot="1">
      <c r="A21" s="85">
        <v>1</v>
      </c>
      <c r="B21" s="86">
        <v>2</v>
      </c>
      <c r="C21" s="86">
        <v>3</v>
      </c>
      <c r="D21" s="86">
        <v>4</v>
      </c>
      <c r="E21" s="86">
        <v>5</v>
      </c>
      <c r="F21" s="86">
        <v>6</v>
      </c>
      <c r="G21" s="86">
        <v>7</v>
      </c>
      <c r="H21" s="86">
        <v>8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32.25" thickBot="1">
      <c r="A22" s="87" t="s">
        <v>90</v>
      </c>
      <c r="B22" s="86"/>
      <c r="C22" s="88"/>
      <c r="D22" s="88"/>
      <c r="E22" s="88"/>
      <c r="F22" s="88"/>
      <c r="G22" s="89">
        <v>5117.49</v>
      </c>
      <c r="H22" s="89">
        <f>SUM(C22:G22)</f>
        <v>5117.49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24.75" customHeight="1" thickBot="1">
      <c r="A23" s="87" t="s">
        <v>91</v>
      </c>
      <c r="B23" s="90"/>
      <c r="C23" s="91"/>
      <c r="D23" s="91"/>
      <c r="E23" s="91"/>
      <c r="F23" s="91"/>
      <c r="G23" s="92"/>
      <c r="H23" s="89">
        <f>SUM(C23:G23)</f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42.75" customHeight="1" thickBot="1">
      <c r="A24" s="87" t="s">
        <v>92</v>
      </c>
      <c r="B24" s="86"/>
      <c r="C24" s="88">
        <f>C22+C23</f>
        <v>0</v>
      </c>
      <c r="D24" s="88">
        <f>D22+D23</f>
        <v>0</v>
      </c>
      <c r="E24" s="88">
        <f>E22+E23</f>
        <v>0</v>
      </c>
      <c r="F24" s="88">
        <f>F22+F23</f>
        <v>0</v>
      </c>
      <c r="G24" s="89">
        <f>G22+G23</f>
        <v>5117.49</v>
      </c>
      <c r="H24" s="89">
        <f>SUM(C24:G24)</f>
        <v>5117.49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6.5" thickBot="1">
      <c r="A25" s="93">
        <v>1</v>
      </c>
      <c r="B25" s="86">
        <v>2</v>
      </c>
      <c r="C25" s="86">
        <v>3</v>
      </c>
      <c r="D25" s="86">
        <v>4</v>
      </c>
      <c r="E25" s="86">
        <v>5</v>
      </c>
      <c r="F25" s="86">
        <v>6</v>
      </c>
      <c r="G25" s="94">
        <v>7</v>
      </c>
      <c r="H25" s="94">
        <v>8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48" thickBot="1">
      <c r="A26" s="87" t="s">
        <v>93</v>
      </c>
      <c r="B26" s="86"/>
      <c r="C26" s="88"/>
      <c r="D26" s="88"/>
      <c r="E26" s="88"/>
      <c r="F26" s="88"/>
      <c r="G26" s="89"/>
      <c r="H26" s="89">
        <f>SUM(C26:G26)</f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32.25" thickBot="1">
      <c r="A27" s="95" t="s">
        <v>94</v>
      </c>
      <c r="B27" s="64"/>
      <c r="C27" s="91"/>
      <c r="D27" s="91"/>
      <c r="E27" s="91"/>
      <c r="F27" s="91"/>
      <c r="G27" s="92">
        <f>'Forma 2'!D40</f>
        <v>898.80999999999767</v>
      </c>
      <c r="H27" s="89">
        <f t="shared" ref="H27:H45" si="0">SUM(C27:G27)</f>
        <v>898.80999999999767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32.25" thickBot="1">
      <c r="A28" s="96" t="s">
        <v>95</v>
      </c>
      <c r="B28" s="90"/>
      <c r="C28" s="91"/>
      <c r="D28" s="91"/>
      <c r="E28" s="91"/>
      <c r="F28" s="91"/>
      <c r="G28" s="91"/>
      <c r="H28" s="88">
        <f t="shared" si="0"/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63.75" thickBot="1">
      <c r="A29" s="87" t="s">
        <v>96</v>
      </c>
      <c r="B29" s="86"/>
      <c r="C29" s="88"/>
      <c r="D29" s="88"/>
      <c r="E29" s="88"/>
      <c r="F29" s="88"/>
      <c r="G29" s="88"/>
      <c r="H29" s="88">
        <f t="shared" si="0"/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6.5" thickBot="1">
      <c r="A30" s="87" t="s">
        <v>97</v>
      </c>
      <c r="B30" s="23"/>
      <c r="C30" s="97"/>
      <c r="D30" s="97"/>
      <c r="E30" s="97"/>
      <c r="F30" s="97"/>
      <c r="G30" s="97"/>
      <c r="H30" s="88">
        <f t="shared" si="0"/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32.25" thickBot="1">
      <c r="A31" s="87" t="s">
        <v>95</v>
      </c>
      <c r="B31" s="23"/>
      <c r="C31" s="97"/>
      <c r="D31" s="97"/>
      <c r="E31" s="97"/>
      <c r="F31" s="97"/>
      <c r="G31" s="97"/>
      <c r="H31" s="88">
        <f t="shared" si="0"/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32.25" thickBot="1">
      <c r="A32" s="87" t="s">
        <v>98</v>
      </c>
      <c r="B32" s="90"/>
      <c r="C32" s="91"/>
      <c r="D32" s="91"/>
      <c r="E32" s="91"/>
      <c r="F32" s="91"/>
      <c r="G32" s="91"/>
      <c r="H32" s="88">
        <f t="shared" si="0"/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32.25" thickBot="1">
      <c r="A33" s="87" t="s">
        <v>99</v>
      </c>
      <c r="B33" s="62"/>
      <c r="C33" s="98">
        <f>C24+C26+C27+C28+C29+C30+C31+C32</f>
        <v>0</v>
      </c>
      <c r="D33" s="98">
        <f>D24+D26+D27+D28+D29+D30+D31+D32</f>
        <v>0</v>
      </c>
      <c r="E33" s="98">
        <f>E24+E26+E27+E28+E29+E30+E31+E32</f>
        <v>0</v>
      </c>
      <c r="F33" s="98"/>
      <c r="G33" s="99">
        <v>5117.49</v>
      </c>
      <c r="H33" s="89">
        <f t="shared" si="0"/>
        <v>5117.49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36.75" customHeight="1" thickBot="1">
      <c r="A34" s="87" t="s">
        <v>100</v>
      </c>
      <c r="B34" s="62"/>
      <c r="C34" s="98"/>
      <c r="D34" s="98"/>
      <c r="E34" s="98"/>
      <c r="F34" s="98"/>
      <c r="G34" s="99">
        <v>-4058.3</v>
      </c>
      <c r="H34" s="89">
        <f t="shared" si="0"/>
        <v>-4058.3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21.75" customHeight="1" thickBot="1">
      <c r="A35" s="87" t="s">
        <v>101</v>
      </c>
      <c r="B35" s="86"/>
      <c r="C35" s="88">
        <f>C33</f>
        <v>0</v>
      </c>
      <c r="D35" s="88">
        <f>D33</f>
        <v>0</v>
      </c>
      <c r="E35" s="88"/>
      <c r="F35" s="88">
        <f>F33</f>
        <v>0</v>
      </c>
      <c r="G35" s="89">
        <f>G33+G34</f>
        <v>1059.1899999999996</v>
      </c>
      <c r="H35" s="89">
        <f t="shared" si="0"/>
        <v>1059.1899999999996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20.25" customHeight="1" thickBot="1">
      <c r="A36" s="87" t="s">
        <v>91</v>
      </c>
      <c r="B36" s="90"/>
      <c r="C36" s="91"/>
      <c r="D36" s="91"/>
      <c r="E36" s="91"/>
      <c r="F36" s="91"/>
      <c r="G36" s="91"/>
      <c r="H36" s="89">
        <f t="shared" si="0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37.5" customHeight="1" thickBot="1">
      <c r="A37" s="87" t="s">
        <v>102</v>
      </c>
      <c r="B37" s="100"/>
      <c r="C37" s="91">
        <f>C35+C36</f>
        <v>0</v>
      </c>
      <c r="D37" s="91">
        <f>D35+D36</f>
        <v>0</v>
      </c>
      <c r="E37" s="91">
        <f>E35+E36</f>
        <v>0</v>
      </c>
      <c r="F37" s="91">
        <f>F35+F36</f>
        <v>0</v>
      </c>
      <c r="G37" s="92">
        <f>G35+G36</f>
        <v>1059.1899999999996</v>
      </c>
      <c r="H37" s="89">
        <f>SUM(C37:G37)</f>
        <v>1059.1899999999996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54.75" customHeight="1" thickBot="1">
      <c r="A38" s="101" t="s">
        <v>93</v>
      </c>
      <c r="B38" s="102"/>
      <c r="C38" s="88"/>
      <c r="D38" s="88"/>
      <c r="E38" s="88"/>
      <c r="F38" s="88"/>
      <c r="G38" s="88"/>
      <c r="H38" s="88">
        <f t="shared" si="0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11" customFormat="1" ht="36" customHeight="1" thickBot="1">
      <c r="A39" s="103" t="s">
        <v>110</v>
      </c>
      <c r="B39" s="104"/>
      <c r="C39" s="105"/>
      <c r="D39" s="105"/>
      <c r="E39" s="105"/>
      <c r="F39" s="105"/>
      <c r="G39" s="106">
        <f>'Forma 2'!D40</f>
        <v>898.80999999999767</v>
      </c>
      <c r="H39" s="89">
        <f>SUM(C39:G39)</f>
        <v>898.80999999999767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ht="56.25" customHeight="1" thickBot="1">
      <c r="A40" s="95" t="s">
        <v>95</v>
      </c>
      <c r="B40" s="107"/>
      <c r="C40" s="108"/>
      <c r="D40" s="108"/>
      <c r="E40" s="91"/>
      <c r="F40" s="91"/>
      <c r="G40" s="91"/>
      <c r="H40" s="88">
        <f t="shared" si="0"/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6.5" thickBot="1">
      <c r="A41" s="59">
        <v>1</v>
      </c>
      <c r="B41" s="109">
        <v>2</v>
      </c>
      <c r="C41" s="109">
        <v>3</v>
      </c>
      <c r="D41" s="109">
        <v>4</v>
      </c>
      <c r="E41" s="86">
        <v>5</v>
      </c>
      <c r="F41" s="86">
        <v>6</v>
      </c>
      <c r="G41" s="86">
        <v>7</v>
      </c>
      <c r="H41" s="86">
        <v>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51.75" customHeight="1" thickBot="1">
      <c r="A42" s="87" t="s">
        <v>103</v>
      </c>
      <c r="B42" s="86"/>
      <c r="C42" s="110"/>
      <c r="D42" s="110"/>
      <c r="E42" s="88"/>
      <c r="F42" s="88"/>
      <c r="G42" s="89">
        <f>G37+G38+G39</f>
        <v>1957.9999999999973</v>
      </c>
      <c r="H42" s="88">
        <f t="shared" si="0"/>
        <v>1957.9999999999973</v>
      </c>
      <c r="I42" s="34"/>
      <c r="J42" s="34"/>
      <c r="K42" s="34" t="s">
        <v>160</v>
      </c>
      <c r="L42" s="34"/>
      <c r="M42" s="34"/>
      <c r="N42" s="34"/>
      <c r="O42" s="34"/>
      <c r="P42" s="34"/>
      <c r="Q42" s="34"/>
      <c r="R42" s="34"/>
    </row>
    <row r="43" spans="1:18" ht="32.25" thickBot="1">
      <c r="A43" s="87" t="s">
        <v>98</v>
      </c>
      <c r="B43" s="90"/>
      <c r="C43" s="91"/>
      <c r="D43" s="91"/>
      <c r="E43" s="91"/>
      <c r="F43" s="91"/>
      <c r="G43" s="91"/>
      <c r="H43" s="88">
        <f t="shared" si="0"/>
        <v>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6.5" thickBot="1">
      <c r="A44" s="87" t="s">
        <v>104</v>
      </c>
      <c r="B44" s="62"/>
      <c r="C44" s="98">
        <f>C37+C38+C39+C40+C42+C43</f>
        <v>0</v>
      </c>
      <c r="D44" s="98">
        <f>D37+D38+D39+D40+D42+D43</f>
        <v>0</v>
      </c>
      <c r="E44" s="98">
        <f>E37+E38+E39+E40+E42+E43</f>
        <v>0</v>
      </c>
      <c r="F44" s="98">
        <f>F37+F38+F39+F40+F42+F43</f>
        <v>0</v>
      </c>
      <c r="G44" s="99">
        <f>G42+G43</f>
        <v>1957.9999999999973</v>
      </c>
      <c r="H44" s="89">
        <f t="shared" si="0"/>
        <v>1957.9999999999973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32.25" thickBot="1">
      <c r="A45" s="87" t="s">
        <v>105</v>
      </c>
      <c r="B45" s="62"/>
      <c r="C45" s="98"/>
      <c r="D45" s="98"/>
      <c r="E45" s="98"/>
      <c r="F45" s="98"/>
      <c r="G45" s="99">
        <f>G38+G39+G40</f>
        <v>898.80999999999767</v>
      </c>
      <c r="H45" s="89">
        <f t="shared" si="0"/>
        <v>898.80999999999767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8" spans="1:18">
      <c r="A48" s="34" t="s">
        <v>54</v>
      </c>
      <c r="C48" s="34"/>
    </row>
    <row r="49" spans="1:3">
      <c r="A49" s="34"/>
      <c r="B49" s="34"/>
      <c r="C49" s="34"/>
    </row>
    <row r="50" spans="1:3">
      <c r="A50" s="34" t="s">
        <v>158</v>
      </c>
      <c r="B50" s="34"/>
    </row>
    <row r="52" spans="1:3">
      <c r="A52" s="34" t="s">
        <v>164</v>
      </c>
    </row>
    <row r="54" spans="1:3">
      <c r="A54" s="34" t="s">
        <v>167</v>
      </c>
    </row>
  </sheetData>
  <protectedRanges>
    <protectedRange sqref="B17" name="Диапазон1_2"/>
  </protectedRanges>
  <mergeCells count="8">
    <mergeCell ref="H19:H20"/>
    <mergeCell ref="F1:G1"/>
    <mergeCell ref="C8:E8"/>
    <mergeCell ref="A19:A20"/>
    <mergeCell ref="B19:B20"/>
    <mergeCell ref="C19:C20"/>
    <mergeCell ref="D19:F19"/>
    <mergeCell ref="G19:G20"/>
  </mergeCells>
  <phoneticPr fontId="15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tabSelected="1" topLeftCell="A52" workbookViewId="0">
      <selection activeCell="C67" sqref="C67"/>
    </sheetView>
  </sheetViews>
  <sheetFormatPr defaultRowHeight="15"/>
  <cols>
    <col min="1" max="1" width="53.85546875" customWidth="1"/>
    <col min="3" max="3" width="13.42578125" customWidth="1"/>
    <col min="4" max="4" width="13.5703125" customWidth="1"/>
  </cols>
  <sheetData>
    <row r="1" spans="1:4" ht="15.75">
      <c r="A1" s="7" t="s">
        <v>77</v>
      </c>
    </row>
    <row r="2" spans="1:4" ht="15.75">
      <c r="A2" s="7" t="s">
        <v>78</v>
      </c>
    </row>
    <row r="3" spans="1:4" ht="15.75">
      <c r="A3" s="7" t="s">
        <v>79</v>
      </c>
    </row>
    <row r="4" spans="1:4" ht="15.75">
      <c r="A4" s="7" t="s">
        <v>80</v>
      </c>
    </row>
    <row r="5" spans="1:4" ht="15.75">
      <c r="A5" s="7" t="s">
        <v>147</v>
      </c>
    </row>
    <row r="6" spans="1:4" ht="18.75">
      <c r="B6" s="4"/>
    </row>
    <row r="7" spans="1:4" ht="18.75">
      <c r="A7" s="10" t="s">
        <v>146</v>
      </c>
      <c r="B7" s="4"/>
    </row>
    <row r="9" spans="1:4" ht="18.75">
      <c r="B9" s="4" t="s">
        <v>161</v>
      </c>
    </row>
    <row r="10" spans="1:4" ht="18.75">
      <c r="B10" s="4"/>
      <c r="D10" s="3" t="s">
        <v>148</v>
      </c>
    </row>
    <row r="11" spans="1:4" ht="16.5" thickBot="1">
      <c r="D11" s="3"/>
    </row>
    <row r="12" spans="1:4" ht="19.5" thickBot="1">
      <c r="A12" s="9" t="s">
        <v>52</v>
      </c>
      <c r="B12" s="112">
        <v>1300124401</v>
      </c>
      <c r="C12" s="113"/>
      <c r="D12" s="114"/>
    </row>
    <row r="14" spans="1:4" ht="15.75">
      <c r="A14" s="8" t="s">
        <v>150</v>
      </c>
      <c r="B14" s="6"/>
      <c r="C14" s="6"/>
      <c r="D14" s="6"/>
    </row>
    <row r="15" spans="1:4" ht="15.75">
      <c r="A15" s="8"/>
      <c r="B15" s="6"/>
      <c r="C15" s="6"/>
      <c r="D15" s="6"/>
    </row>
    <row r="16" spans="1:4" ht="15.75">
      <c r="A16" s="8" t="s">
        <v>157</v>
      </c>
      <c r="B16" s="6"/>
      <c r="C16" s="6"/>
      <c r="D16" s="6"/>
    </row>
    <row r="17" spans="1:4" ht="15.75">
      <c r="A17" s="8"/>
      <c r="B17" s="6"/>
      <c r="C17" s="6"/>
      <c r="D17" s="6"/>
    </row>
    <row r="18" spans="1:4" ht="15.75">
      <c r="A18" s="8" t="s">
        <v>151</v>
      </c>
      <c r="B18" s="6"/>
      <c r="C18" s="6"/>
      <c r="D18" s="6"/>
    </row>
    <row r="19" spans="1:4" ht="15.75">
      <c r="A19" s="8"/>
      <c r="B19" s="6"/>
      <c r="C19" s="6"/>
      <c r="D19" s="6"/>
    </row>
    <row r="20" spans="1:4" ht="15.75">
      <c r="A20" s="53" t="s">
        <v>155</v>
      </c>
      <c r="B20" s="6"/>
      <c r="C20" s="6"/>
      <c r="D20" s="6"/>
    </row>
    <row r="21" spans="1:4" ht="16.5" thickBot="1">
      <c r="A21" s="6"/>
      <c r="B21" s="6"/>
      <c r="C21" s="136" t="s">
        <v>53</v>
      </c>
      <c r="D21" s="136"/>
    </row>
    <row r="22" spans="1:4" ht="15.75" thickBot="1"/>
    <row r="23" spans="1:4" ht="16.5" thickBot="1">
      <c r="A23" s="40" t="s">
        <v>83</v>
      </c>
      <c r="B23" s="41" t="s">
        <v>8</v>
      </c>
      <c r="C23" s="42" t="s">
        <v>111</v>
      </c>
      <c r="D23" s="42" t="s">
        <v>112</v>
      </c>
    </row>
    <row r="24" spans="1:4" ht="16.5" thickBot="1">
      <c r="A24" s="43">
        <v>1</v>
      </c>
      <c r="B24" s="44">
        <v>2</v>
      </c>
      <c r="C24" s="45">
        <v>3</v>
      </c>
      <c r="D24" s="45">
        <v>4</v>
      </c>
    </row>
    <row r="25" spans="1:4" ht="16.5" thickBot="1">
      <c r="A25" s="46">
        <f>+F31</f>
        <v>0</v>
      </c>
      <c r="B25" s="47"/>
      <c r="C25" s="48"/>
      <c r="D25" s="48"/>
    </row>
    <row r="26" spans="1:4" ht="32.25" thickBot="1">
      <c r="A26" s="49" t="s">
        <v>113</v>
      </c>
      <c r="B26" s="47"/>
      <c r="C26" s="50"/>
      <c r="D26" s="50"/>
    </row>
    <row r="27" spans="1:4" ht="48" thickBot="1">
      <c r="A27" s="49" t="s">
        <v>114</v>
      </c>
      <c r="B27" s="47"/>
      <c r="C27" s="50"/>
      <c r="D27" s="50"/>
    </row>
    <row r="28" spans="1:4" ht="32.25" thickBot="1">
      <c r="A28" s="49" t="s">
        <v>115</v>
      </c>
      <c r="B28" s="47"/>
      <c r="C28" s="50">
        <v>105091.52</v>
      </c>
      <c r="D28" s="50">
        <v>49317.9</v>
      </c>
    </row>
    <row r="29" spans="1:4" ht="32.25" thickBot="1">
      <c r="A29" s="49" t="s">
        <v>116</v>
      </c>
      <c r="B29" s="47"/>
      <c r="C29" s="50"/>
      <c r="D29" s="50"/>
    </row>
    <row r="30" spans="1:4" ht="32.25" thickBot="1">
      <c r="A30" s="49" t="s">
        <v>117</v>
      </c>
      <c r="B30" s="47"/>
      <c r="C30" s="50"/>
      <c r="D30" s="50"/>
    </row>
    <row r="31" spans="1:4" ht="35.25" customHeight="1" thickBot="1">
      <c r="A31" s="49" t="s">
        <v>118</v>
      </c>
      <c r="B31" s="47"/>
      <c r="C31" s="50">
        <v>-94451.89</v>
      </c>
      <c r="D31" s="50">
        <v>-30136.7</v>
      </c>
    </row>
    <row r="32" spans="1:4" ht="21.75" customHeight="1" thickBot="1">
      <c r="A32" s="49" t="s">
        <v>119</v>
      </c>
      <c r="B32" s="47"/>
      <c r="C32" s="50">
        <v>-23242.25</v>
      </c>
      <c r="D32" s="50">
        <v>-7124.8</v>
      </c>
    </row>
    <row r="33" spans="1:4" ht="48" thickBot="1">
      <c r="A33" s="49" t="s">
        <v>120</v>
      </c>
      <c r="B33" s="47"/>
      <c r="C33" s="50">
        <v>0</v>
      </c>
      <c r="D33" s="50"/>
    </row>
    <row r="34" spans="1:4" ht="32.25" thickBot="1">
      <c r="A34" s="49" t="s">
        <v>149</v>
      </c>
      <c r="B34" s="47"/>
      <c r="C34" s="50"/>
      <c r="D34" s="50"/>
    </row>
    <row r="35" spans="1:4" ht="32.25" thickBot="1">
      <c r="A35" s="46" t="s">
        <v>121</v>
      </c>
      <c r="B35" s="47"/>
      <c r="C35" s="51">
        <f>SUM(C26:C34)</f>
        <v>-12602.619999999995</v>
      </c>
      <c r="D35" s="51">
        <f>SUM(D26:D34)</f>
        <v>12056.400000000001</v>
      </c>
    </row>
    <row r="36" spans="1:4" ht="29.25" customHeight="1" thickBot="1">
      <c r="A36" s="46" t="s">
        <v>122</v>
      </c>
      <c r="B36" s="47"/>
      <c r="C36" s="48"/>
      <c r="D36" s="48"/>
    </row>
    <row r="37" spans="1:4" ht="39" customHeight="1" thickBot="1">
      <c r="A37" s="49" t="s">
        <v>123</v>
      </c>
      <c r="B37" s="47"/>
      <c r="C37" s="50"/>
      <c r="D37" s="50"/>
    </row>
    <row r="38" spans="1:4" ht="16.5" thickBot="1">
      <c r="A38" s="43">
        <v>1</v>
      </c>
      <c r="B38" s="44">
        <v>2</v>
      </c>
      <c r="C38" s="45">
        <v>3</v>
      </c>
      <c r="D38" s="45">
        <v>4</v>
      </c>
    </row>
    <row r="39" spans="1:4" ht="48" thickBot="1">
      <c r="A39" s="49" t="s">
        <v>124</v>
      </c>
      <c r="B39" s="47"/>
      <c r="C39" s="50"/>
      <c r="D39" s="50"/>
    </row>
    <row r="40" spans="1:4" ht="63.75" thickBot="1">
      <c r="A40" s="49" t="s">
        <v>125</v>
      </c>
      <c r="B40" s="47"/>
      <c r="C40" s="50">
        <v>-1447</v>
      </c>
      <c r="D40" s="50"/>
    </row>
    <row r="41" spans="1:4" ht="63.75" thickBot="1">
      <c r="A41" s="49" t="s">
        <v>126</v>
      </c>
      <c r="B41" s="47"/>
      <c r="C41" s="50"/>
      <c r="D41" s="50"/>
    </row>
    <row r="42" spans="1:4" ht="16.5" thickBot="1">
      <c r="A42" s="49" t="s">
        <v>127</v>
      </c>
      <c r="B42" s="47"/>
      <c r="C42" s="50"/>
      <c r="D42" s="50"/>
    </row>
    <row r="43" spans="1:4" ht="32.25" thickBot="1">
      <c r="A43" s="49" t="s">
        <v>128</v>
      </c>
      <c r="B43" s="47"/>
      <c r="C43" s="50"/>
      <c r="D43" s="50"/>
    </row>
    <row r="44" spans="1:4" ht="48" thickBot="1">
      <c r="A44" s="49" t="s">
        <v>129</v>
      </c>
      <c r="B44" s="47"/>
      <c r="C44" s="50"/>
      <c r="D44" s="50"/>
    </row>
    <row r="45" spans="1:4" ht="48" thickBot="1">
      <c r="A45" s="49" t="s">
        <v>130</v>
      </c>
      <c r="B45" s="47"/>
      <c r="C45" s="50"/>
      <c r="D45" s="50"/>
    </row>
    <row r="46" spans="1:4" ht="32.25" thickBot="1">
      <c r="A46" s="49" t="s">
        <v>131</v>
      </c>
      <c r="B46" s="47"/>
      <c r="C46" s="50"/>
      <c r="D46" s="50"/>
    </row>
    <row r="47" spans="1:4" ht="16.5" thickBot="1">
      <c r="A47" s="49" t="s">
        <v>132</v>
      </c>
      <c r="B47" s="47"/>
      <c r="C47" s="50"/>
      <c r="D47" s="50"/>
    </row>
    <row r="48" spans="1:4" ht="32.25" thickBot="1">
      <c r="A48" s="46" t="s">
        <v>133</v>
      </c>
      <c r="B48" s="47"/>
      <c r="C48" s="51">
        <v>-1447</v>
      </c>
      <c r="D48" s="51"/>
    </row>
    <row r="49" spans="1:4" ht="32.25" thickBot="1">
      <c r="A49" s="46" t="s">
        <v>134</v>
      </c>
      <c r="B49" s="47"/>
      <c r="C49" s="50"/>
      <c r="D49" s="50"/>
    </row>
    <row r="50" spans="1:4" ht="48" thickBot="1">
      <c r="A50" s="49" t="s">
        <v>135</v>
      </c>
      <c r="B50" s="47"/>
      <c r="C50" s="50"/>
      <c r="D50" s="50"/>
    </row>
    <row r="51" spans="1:4" ht="32.25" thickBot="1">
      <c r="A51" s="49" t="s">
        <v>136</v>
      </c>
      <c r="B51" s="47"/>
      <c r="C51" s="50"/>
      <c r="D51" s="50"/>
    </row>
    <row r="52" spans="1:4" ht="32.25" thickBot="1">
      <c r="A52" s="52" t="s">
        <v>137</v>
      </c>
      <c r="B52" s="47"/>
      <c r="C52" s="50"/>
      <c r="D52" s="50"/>
    </row>
    <row r="53" spans="1:4" ht="16.5" thickBot="1">
      <c r="A53" s="52" t="s">
        <v>138</v>
      </c>
      <c r="B53" s="47"/>
      <c r="C53" s="50"/>
      <c r="D53" s="50"/>
    </row>
    <row r="54" spans="1:4" ht="32.25" thickBot="1">
      <c r="A54" s="46" t="s">
        <v>139</v>
      </c>
      <c r="B54" s="47"/>
      <c r="C54" s="50">
        <f>SUM(C50:C53)</f>
        <v>0</v>
      </c>
      <c r="D54" s="50">
        <f>SUM(D50:D53)</f>
        <v>0</v>
      </c>
    </row>
    <row r="55" spans="1:4" ht="32.25" thickBot="1">
      <c r="A55" s="46" t="s">
        <v>140</v>
      </c>
      <c r="B55" s="47"/>
      <c r="C55" s="50">
        <f>C35+C48+C54</f>
        <v>-14049.619999999995</v>
      </c>
      <c r="D55" s="50">
        <f>D35+D48+D54</f>
        <v>12056.400000000001</v>
      </c>
    </row>
    <row r="56" spans="1:4" ht="15.75" thickBot="1">
      <c r="A56" s="137" t="s">
        <v>141</v>
      </c>
      <c r="B56" s="138"/>
      <c r="C56" s="138"/>
      <c r="D56" s="139"/>
    </row>
    <row r="57" spans="1:4" ht="32.25" thickBot="1">
      <c r="A57" s="46" t="s">
        <v>142</v>
      </c>
      <c r="B57" s="47"/>
      <c r="C57" s="51">
        <f>Forma1!F37</f>
        <v>15761.64</v>
      </c>
      <c r="D57" s="51"/>
    </row>
    <row r="58" spans="1:4" ht="32.25" thickBot="1">
      <c r="A58" s="49" t="s">
        <v>143</v>
      </c>
      <c r="B58" s="47"/>
      <c r="C58" s="50">
        <f>C55</f>
        <v>-14049.619999999995</v>
      </c>
      <c r="D58" s="50">
        <f>D55</f>
        <v>12056.400000000001</v>
      </c>
    </row>
    <row r="59" spans="1:4" ht="16.5" thickBot="1">
      <c r="A59" s="49" t="s">
        <v>144</v>
      </c>
      <c r="B59" s="47"/>
      <c r="C59" s="50"/>
      <c r="D59" s="50"/>
    </row>
    <row r="60" spans="1:4" ht="32.25" thickBot="1">
      <c r="A60" s="46" t="s">
        <v>145</v>
      </c>
      <c r="B60" s="47"/>
      <c r="C60" s="51">
        <f>C57+C58+C59</f>
        <v>1712.0200000000041</v>
      </c>
      <c r="D60" s="51">
        <f>D57+D58+D59</f>
        <v>12056.400000000001</v>
      </c>
    </row>
    <row r="63" spans="1:4">
      <c r="A63" s="34" t="s">
        <v>54</v>
      </c>
      <c r="C63" s="34"/>
      <c r="D63" s="34"/>
    </row>
    <row r="64" spans="1:4">
      <c r="A64" s="34"/>
      <c r="B64" s="34"/>
      <c r="C64" s="34"/>
      <c r="D64" s="34"/>
    </row>
    <row r="65" spans="1:4">
      <c r="A65" s="34" t="s">
        <v>158</v>
      </c>
      <c r="B65" s="34" t="s">
        <v>163</v>
      </c>
      <c r="D65" s="34"/>
    </row>
    <row r="67" spans="1:4">
      <c r="A67" s="34" t="s">
        <v>167</v>
      </c>
    </row>
  </sheetData>
  <protectedRanges>
    <protectedRange sqref="B25:D34 B57:B60 B49:D53 D57 B37:D37 B39:D47" name="Диапазон1_1"/>
    <protectedRange sqref="A20" name="Диапазон1_2_1"/>
  </protectedRanges>
  <mergeCells count="3">
    <mergeCell ref="B12:D12"/>
    <mergeCell ref="C21:D21"/>
    <mergeCell ref="A56:D56"/>
  </mergeCells>
  <phoneticPr fontId="15" type="noConversion"/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Forma1</vt:lpstr>
      <vt:lpstr>Forma 2</vt:lpstr>
      <vt:lpstr>Forma 3</vt:lpstr>
      <vt:lpstr>Forma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Mammadyarov</dc:creator>
  <cp:lastModifiedBy>user</cp:lastModifiedBy>
  <cp:lastPrinted>2013-03-08T19:39:42Z</cp:lastPrinted>
  <dcterms:created xsi:type="dcterms:W3CDTF">2010-01-31T08:51:43Z</dcterms:created>
  <dcterms:modified xsi:type="dcterms:W3CDTF">2013-05-10T10:55:34Z</dcterms:modified>
</cp:coreProperties>
</file>