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30" yWindow="-270" windowWidth="15120" windowHeight="8100" activeTab="2"/>
  </bookViews>
  <sheets>
    <sheet name="forma1" sheetId="17" r:id="rId1"/>
    <sheet name="forma2" sheetId="18" r:id="rId2"/>
    <sheet name="izahli qeyd" sheetId="20" r:id="rId3"/>
    <sheet name="Soraqcalar" sheetId="26" state="hidden" r:id="rId4"/>
  </sheets>
  <externalReferences>
    <externalReference r:id="rId5"/>
  </externalReferences>
  <definedNames>
    <definedName name="_xlnm.Print_Titles" localSheetId="0">forma1!$71:$71</definedName>
  </definedNames>
  <calcPr calcId="145621"/>
  <fileRecoveryPr autoRecover="0"/>
</workbook>
</file>

<file path=xl/calcChain.xml><?xml version="1.0" encoding="utf-8"?>
<calcChain xmlns="http://schemas.openxmlformats.org/spreadsheetml/2006/main">
  <c r="C256" i="20" l="1"/>
  <c r="C254" i="20"/>
  <c r="C252" i="20"/>
  <c r="E227" i="20"/>
  <c r="E249" i="20" s="1"/>
  <c r="E250" i="20" s="1"/>
  <c r="I220" i="20"/>
  <c r="E220" i="20"/>
  <c r="D220" i="20"/>
  <c r="I198" i="20"/>
  <c r="H198" i="20"/>
  <c r="I187" i="20"/>
  <c r="I168" i="20"/>
  <c r="E168" i="20"/>
  <c r="D168" i="20"/>
  <c r="D146" i="20"/>
  <c r="D134" i="20"/>
  <c r="C134" i="20"/>
  <c r="D124" i="20"/>
  <c r="C124" i="20"/>
  <c r="D117" i="20"/>
  <c r="C117" i="20"/>
  <c r="D106" i="20"/>
  <c r="C106" i="20"/>
  <c r="E105" i="20"/>
  <c r="E104" i="20"/>
  <c r="E103" i="20"/>
  <c r="D99" i="20"/>
  <c r="C99" i="20"/>
  <c r="E98" i="20"/>
  <c r="E97" i="20"/>
  <c r="E96" i="20"/>
  <c r="E95" i="20"/>
  <c r="E99" i="20" s="1"/>
  <c r="F91" i="20"/>
  <c r="E91" i="20"/>
  <c r="D91" i="20"/>
  <c r="C91" i="20"/>
  <c r="D84" i="20"/>
  <c r="C84" i="20"/>
  <c r="E75" i="20"/>
  <c r="D75" i="20"/>
  <c r="C75" i="20"/>
  <c r="F74" i="20"/>
  <c r="F73" i="20"/>
  <c r="F72" i="20"/>
  <c r="F71" i="20"/>
  <c r="F70" i="20"/>
  <c r="F69" i="20"/>
  <c r="E65" i="20"/>
  <c r="D65" i="20"/>
  <c r="C65" i="20"/>
  <c r="F64" i="20"/>
  <c r="F63" i="20"/>
  <c r="F57" i="20"/>
  <c r="E57" i="20"/>
  <c r="D57" i="20"/>
  <c r="C57" i="20"/>
  <c r="G56" i="20"/>
  <c r="G55" i="20"/>
  <c r="G54" i="20"/>
  <c r="G53" i="20"/>
  <c r="G52" i="20"/>
  <c r="G51" i="20"/>
  <c r="F45" i="20"/>
  <c r="E45" i="20"/>
  <c r="D45" i="20"/>
  <c r="C45" i="20"/>
  <c r="F43" i="20"/>
  <c r="E43" i="20"/>
  <c r="D43" i="20"/>
  <c r="C43" i="20"/>
  <c r="G42" i="20"/>
  <c r="G41" i="20"/>
  <c r="G40" i="20"/>
  <c r="F38" i="20"/>
  <c r="E38" i="20"/>
  <c r="D38" i="20"/>
  <c r="D46" i="20" s="1"/>
  <c r="C38" i="20"/>
  <c r="G37" i="20"/>
  <c r="G36" i="20"/>
  <c r="G35" i="20"/>
  <c r="G34" i="20"/>
  <c r="E28" i="20"/>
  <c r="D28" i="20"/>
  <c r="C28" i="20"/>
  <c r="F28" i="20" s="1"/>
  <c r="E26" i="20"/>
  <c r="D26" i="20"/>
  <c r="C26" i="20"/>
  <c r="F26" i="20" s="1"/>
  <c r="F25" i="20"/>
  <c r="F24" i="20"/>
  <c r="F23" i="20"/>
  <c r="E22" i="20"/>
  <c r="E29" i="20" s="1"/>
  <c r="D22" i="20"/>
  <c r="D29" i="20" s="1"/>
  <c r="C22" i="20"/>
  <c r="F21" i="20"/>
  <c r="F20" i="20"/>
  <c r="F19" i="20"/>
  <c r="F18" i="20"/>
  <c r="D12" i="20"/>
  <c r="D11" i="20"/>
  <c r="D10" i="20"/>
  <c r="C3" i="20"/>
  <c r="B1" i="20"/>
  <c r="E56" i="18"/>
  <c r="G54" i="18"/>
  <c r="D54" i="18"/>
  <c r="D52" i="18"/>
  <c r="H37" i="18"/>
  <c r="H36" i="18" s="1"/>
  <c r="G37" i="18"/>
  <c r="G36" i="18" s="1"/>
  <c r="H27" i="18"/>
  <c r="H26" i="18" s="1"/>
  <c r="G27" i="18"/>
  <c r="G26" i="18" s="1"/>
  <c r="G20" i="18"/>
  <c r="G18" i="18"/>
  <c r="C16" i="18"/>
  <c r="E15" i="18"/>
  <c r="D13" i="18"/>
  <c r="E11" i="18"/>
  <c r="F8" i="18"/>
  <c r="H61" i="17"/>
  <c r="G61" i="17"/>
  <c r="H56" i="17"/>
  <c r="G56" i="17"/>
  <c r="H50" i="17"/>
  <c r="G50" i="17"/>
  <c r="G64" i="17" s="1"/>
  <c r="G65" i="17" s="1"/>
  <c r="H40" i="17"/>
  <c r="G40" i="17"/>
  <c r="H36" i="17"/>
  <c r="G36" i="17"/>
  <c r="H31" i="17"/>
  <c r="H44" i="17" s="1"/>
  <c r="G31" i="17"/>
  <c r="G48" i="18" l="1"/>
  <c r="G50" i="18" s="1"/>
  <c r="H48" i="18"/>
  <c r="H50" i="18" s="1"/>
  <c r="G44" i="17"/>
  <c r="C29" i="20"/>
  <c r="C46" i="20"/>
  <c r="G46" i="20" s="1"/>
  <c r="E46" i="20"/>
  <c r="F75" i="20"/>
  <c r="H64" i="17"/>
  <c r="H65" i="17" s="1"/>
  <c r="F46" i="20"/>
  <c r="G57" i="20"/>
  <c r="F65" i="20"/>
  <c r="E106" i="20"/>
  <c r="G43" i="20"/>
  <c r="G45" i="20"/>
  <c r="F29" i="20"/>
  <c r="F22" i="20"/>
  <c r="G38" i="20"/>
</calcChain>
</file>

<file path=xl/sharedStrings.xml><?xml version="1.0" encoding="utf-8"?>
<sst xmlns="http://schemas.openxmlformats.org/spreadsheetml/2006/main" count="675" uniqueCount="590">
  <si>
    <t>“Qeyri-hökumət təşkilatının</t>
  </si>
  <si>
    <t>illik maliyyə hesabatının</t>
  </si>
  <si>
    <t>Hesabat</t>
  </si>
  <si>
    <t>forması, məzmunu və</t>
  </si>
  <si>
    <t>təqdim edilməsi Qaydası”na</t>
  </si>
  <si>
    <t>1 nömrəli əlavə</t>
  </si>
  <si>
    <t xml:space="preserve"> Maliyyə vəziyyəti haqqında hesabat </t>
  </si>
  <si>
    <t>31 dekabr  20</t>
  </si>
  <si>
    <t>16</t>
  </si>
  <si>
    <t>- il tarixə</t>
  </si>
  <si>
    <t xml:space="preserve">Forma №1 </t>
  </si>
  <si>
    <t>VÖEN</t>
  </si>
  <si>
    <t xml:space="preserve">Təşkilatın adı </t>
  </si>
  <si>
    <t>Vətəndaşların Əmək Hüquqlarını Müdafiə Liqası</t>
  </si>
  <si>
    <t>Sahə (fəaliyyət növü)</t>
  </si>
  <si>
    <t>Ünvan</t>
  </si>
  <si>
    <t xml:space="preserve">AZ1006, BAKI ŞƏHƏRİ YASAMAL RAYONU, NƏRİMAN NƏRİMANOV PR. ev.11 m.16 (Başqa:  Bakı şəh Ə. Hüseynov küç ev 7 m 347) </t>
  </si>
  <si>
    <t>Təşkilatın Ədliyyə Nazirliyində qeydiyyat nömrəsi</t>
  </si>
  <si>
    <t>1261</t>
  </si>
  <si>
    <t>Təşkilatın Ədliyyə Nazirliyində qeydiyyat tarixi</t>
  </si>
  <si>
    <t xml:space="preserve">        </t>
  </si>
  <si>
    <t>(manatla)</t>
  </si>
  <si>
    <t>Sıra     №-si</t>
  </si>
  <si>
    <t>Maddələrin adı </t>
  </si>
  <si>
    <t>İzahlı qeydlər №</t>
  </si>
  <si>
    <t>Hesabat dövrü üzrə</t>
  </si>
  <si>
    <t>Əvvəlki dövr üzrə</t>
  </si>
  <si>
    <t>1.</t>
  </si>
  <si>
    <t>Uzunmüddətli aktivlər</t>
  </si>
  <si>
    <t>1.1.</t>
  </si>
  <si>
    <t>qeyri-maddi aktivlər</t>
  </si>
  <si>
    <t>1</t>
  </si>
  <si>
    <t>1.2.</t>
  </si>
  <si>
    <t>əsas fondlar</t>
  </si>
  <si>
    <t>2, 3</t>
  </si>
  <si>
    <t>1.3.</t>
  </si>
  <si>
    <t>uzunmüddətli debitor borcları</t>
  </si>
  <si>
    <t>1.4.</t>
  </si>
  <si>
    <t>sair uzunmüddətli aktivlər</t>
  </si>
  <si>
    <t>1.4.1.</t>
  </si>
  <si>
    <t>verilmiş uzunmüddətli avanslar</t>
  </si>
  <si>
    <t>1.4.2.</t>
  </si>
  <si>
    <t>digər uzunmüddətli aktivlər</t>
  </si>
  <si>
    <t>4</t>
  </si>
  <si>
    <t>2.</t>
  </si>
  <si>
    <t>Qısamüddətli aktivlər</t>
  </si>
  <si>
    <t>2.1.</t>
  </si>
  <si>
    <t>ehtiyatlar</t>
  </si>
  <si>
    <t>5</t>
  </si>
  <si>
    <t>2.2.</t>
  </si>
  <si>
    <t>qısamüddətli debitor borcları</t>
  </si>
  <si>
    <t>2.2.1.</t>
  </si>
  <si>
    <t>qrantlar üzrə qısamüddətli debitor borclar</t>
  </si>
  <si>
    <t>6</t>
  </si>
  <si>
    <t>2.2.2.</t>
  </si>
  <si>
    <t>digər qısamüddətli debitor borclar</t>
  </si>
  <si>
    <t>2.3.</t>
  </si>
  <si>
    <t>pul vəsaitləri və onların ekvivalentləri</t>
  </si>
  <si>
    <t>18</t>
  </si>
  <si>
    <t>2.4.</t>
  </si>
  <si>
    <t>sair qısamüddətli aktivlər</t>
  </si>
  <si>
    <t>2.4.1.</t>
  </si>
  <si>
    <t>verilmiş qısamüddətli avanslar</t>
  </si>
  <si>
    <t>7</t>
  </si>
  <si>
    <t>2.4.2.</t>
  </si>
  <si>
    <t>təhtəlhesab məbləğlər</t>
  </si>
  <si>
    <t>2.4.3.</t>
  </si>
  <si>
    <t>digər qısamüddətli aktivlər</t>
  </si>
  <si>
    <t>3.</t>
  </si>
  <si>
    <t>Cəmi aktivlər</t>
  </si>
  <si>
    <t>4.</t>
  </si>
  <si>
    <t>Xalis aktivlər (kapital)</t>
  </si>
  <si>
    <t>4.1.</t>
  </si>
  <si>
    <t>nizamnamə kapitalı</t>
  </si>
  <si>
    <t>4.2.</t>
  </si>
  <si>
    <t xml:space="preserve">ehtiyat fondu </t>
  </si>
  <si>
    <t>4.3.</t>
  </si>
  <si>
    <t>bölüşdürülməmiş mənfəət (ödənilməmiş zərər)</t>
  </si>
  <si>
    <t>5.</t>
  </si>
  <si>
    <t>Uzunmüddətli öhdəliklər</t>
  </si>
  <si>
    <t>5.1.</t>
  </si>
  <si>
    <t>uzunmüddətli öhdəliklər</t>
  </si>
  <si>
    <t>5.1.1.</t>
  </si>
  <si>
    <t>uzunmüddətli bank kreditləri</t>
  </si>
  <si>
    <t>8</t>
  </si>
  <si>
    <t>5.1.2.</t>
  </si>
  <si>
    <t>digər uzunmüddətli öhdəliklər</t>
  </si>
  <si>
    <t>5.2.</t>
  </si>
  <si>
    <t>uzunmüddətli kreditor borcları</t>
  </si>
  <si>
    <t>5.3.</t>
  </si>
  <si>
    <t>sair uzunmüddətli öhdəliklər</t>
  </si>
  <si>
    <t>6.</t>
  </si>
  <si>
    <t>Qısamüddətli öhdəliklər</t>
  </si>
  <si>
    <t>6.1.</t>
  </si>
  <si>
    <t xml:space="preserve">qısamüddətli öhdəliklər </t>
  </si>
  <si>
    <t>6.1.1.</t>
  </si>
  <si>
    <t>qısamüddətli bank kreditləri</t>
  </si>
  <si>
    <t>9</t>
  </si>
  <si>
    <t>6.1.2.</t>
  </si>
  <si>
    <t>digər qısamüddətli öhdəliklər</t>
  </si>
  <si>
    <t>6.2.</t>
  </si>
  <si>
    <t>vergi və sair məcburi ödənişlər üzrə öhdəliklər</t>
  </si>
  <si>
    <t>10</t>
  </si>
  <si>
    <t>6.3.</t>
  </si>
  <si>
    <t>qısamüddətli kreditor borcları</t>
  </si>
  <si>
    <t>11</t>
  </si>
  <si>
    <t>6.4.</t>
  </si>
  <si>
    <t>sair qısamüddətli öhdəliklər</t>
  </si>
  <si>
    <t>6.4.1.</t>
  </si>
  <si>
    <t>qrantlar üzrə qısamüddətli öhdəliklər</t>
  </si>
  <si>
    <t>12</t>
  </si>
  <si>
    <t>6.4.2.</t>
  </si>
  <si>
    <t>7.</t>
  </si>
  <si>
    <t>Cəmi öhdəliklər</t>
  </si>
  <si>
    <t>8.</t>
  </si>
  <si>
    <t>Cəmi xalis aktivlər (kapital) və öhdəliklər</t>
  </si>
  <si>
    <t>Rəhbər:</t>
  </si>
  <si>
    <t>Baş mühasib:</t>
  </si>
  <si>
    <t>Tarix:</t>
  </si>
  <si>
    <t>02.03.2017</t>
  </si>
  <si>
    <t>www.qht-hesabat.maliyye.gov.az/</t>
  </si>
  <si>
    <t>HesabatKitabi_1261_02032017_151914</t>
  </si>
  <si>
    <t>2 nömrəli əlavə</t>
  </si>
  <si>
    <r>
      <t>Maliyyə fəaliyyətinin nəticələri haqqında hesabat</t>
    </r>
    <r>
      <rPr>
        <sz val="14"/>
        <color theme="1"/>
        <rFont val="Times New Roman"/>
        <family val="1"/>
        <charset val="204"/>
      </rPr>
      <t xml:space="preserve"> </t>
    </r>
  </si>
  <si>
    <t>Forma №2</t>
  </si>
  <si>
    <t>Təşkilatın adı </t>
  </si>
  <si>
    <t xml:space="preserve">Sahə (fəaliyyət növü) </t>
  </si>
  <si>
    <t xml:space="preserve">Təşkilatın Ədliyyə Nazirliyində qeydiyyat nömrəsi </t>
  </si>
  <si>
    <t>Sıra   №-si</t>
  </si>
  <si>
    <t>İzahlı qeydlər  №</t>
  </si>
  <si>
    <t>Cəmi gəlirlər</t>
  </si>
  <si>
    <t>kommersiya fəaliyyətindən gəlirlər</t>
  </si>
  <si>
    <t>1.1.1.</t>
  </si>
  <si>
    <t>uzunmüddətli aktivlərin satışından gəlirlər</t>
  </si>
  <si>
    <t>1.1.2.</t>
  </si>
  <si>
    <t>digər kommersiya fəaliyyətindən gəlirlər</t>
  </si>
  <si>
    <t>ianələr</t>
  </si>
  <si>
    <t>15</t>
  </si>
  <si>
    <t>qrantlar</t>
  </si>
  <si>
    <t>14</t>
  </si>
  <si>
    <t>dövlət büdcəsindən verilmiş maliyyə yardımları</t>
  </si>
  <si>
    <t>1.5.</t>
  </si>
  <si>
    <t>giriş və üzvlük haqları</t>
  </si>
  <si>
    <t>13</t>
  </si>
  <si>
    <t>1.6.</t>
  </si>
  <si>
    <t>xarici dövlətlərin qeyri-hökumət təşkilatlarının filial və nümayəndəliklərini yaratmış şəxslər tərəfindən verilmiş vəsaitlər üzrə gəlirlər</t>
  </si>
  <si>
    <t>1.7.</t>
  </si>
  <si>
    <t>digər qeyri-kommersiya fəaliyyətindən gəlirlər</t>
  </si>
  <si>
    <t>Cəmi xərclər</t>
  </si>
  <si>
    <t>pul formasında verilmiş yardımlar</t>
  </si>
  <si>
    <t>2.1.1.</t>
  </si>
  <si>
    <r>
      <t xml:space="preserve">xarici dövlətlərin qeyri-hökumət təşkilatlarının filial və nümayəndəlikləri tərəfindən </t>
    </r>
    <r>
      <rPr>
        <sz val="14"/>
        <color theme="1"/>
        <rFont val="Times New Roman"/>
        <family val="1"/>
        <charset val="204"/>
      </rPr>
      <t>verilmiş qrantlar</t>
    </r>
  </si>
  <si>
    <t>17</t>
  </si>
  <si>
    <t>2.1.2.</t>
  </si>
  <si>
    <t>digər pul formasında verilmiş yardımlar</t>
  </si>
  <si>
    <t>natural formada verilmiş yardımlar</t>
  </si>
  <si>
    <t>amortizasiya xərcləri</t>
  </si>
  <si>
    <t>1,2,3</t>
  </si>
  <si>
    <t>əmək haqqı xərcləri</t>
  </si>
  <si>
    <t>2.5.</t>
  </si>
  <si>
    <t>istifadə olunmuş ehtiyatlar</t>
  </si>
  <si>
    <t>2.6.</t>
  </si>
  <si>
    <t>qrant layihələrinin icrası məqsədi ilə digər subpotratçıların xidmətlərinin ödənişi üzrə xərclər</t>
  </si>
  <si>
    <t>2.7.</t>
  </si>
  <si>
    <t>uzunmüddətli aktivlərin xaricolmasından xərclər</t>
  </si>
  <si>
    <t>2.8.</t>
  </si>
  <si>
    <t>kreditlərə görə faizlərin ödənişi üzrə xərclər</t>
  </si>
  <si>
    <t>2.9.</t>
  </si>
  <si>
    <t>sair xərclər</t>
  </si>
  <si>
    <t>Ümumi mənfəət (zərər)</t>
  </si>
  <si>
    <t>3.1.</t>
  </si>
  <si>
    <t>mənfəət vergisi və ya sadələşdirilmiş vergi</t>
  </si>
  <si>
    <t>10,18</t>
  </si>
  <si>
    <t>3.2.</t>
  </si>
  <si>
    <t>hesabat dövrü üzrə xalis mənfəət</t>
  </si>
  <si>
    <t xml:space="preserve">www.qht-hesabat.maliyye.gov.az </t>
  </si>
  <si>
    <t>İzahlı qeyd</t>
  </si>
  <si>
    <t>il tarixə</t>
  </si>
  <si>
    <t>Ünvan:</t>
  </si>
  <si>
    <t>Hüquqi:</t>
  </si>
  <si>
    <t>H.Ünvan: Bakı, Nərimanov k. 11/16</t>
  </si>
  <si>
    <t>Faktiki:</t>
  </si>
  <si>
    <t xml:space="preserve">Telefon nömrələri: </t>
  </si>
  <si>
    <t>iş:</t>
  </si>
  <si>
    <t/>
  </si>
  <si>
    <t>mobil:</t>
  </si>
  <si>
    <t>0502437009</t>
  </si>
  <si>
    <t>Elektron poçt ünvanı (email):</t>
  </si>
  <si>
    <t>hamid.khalilov@gmail.com</t>
  </si>
  <si>
    <t>Təşkilatın əsas fəaliyyət növü:</t>
  </si>
  <si>
    <t>Təşkilatın Ədliyyə Nazirliyində qeydiyyat kodu</t>
  </si>
  <si>
    <t>Maliyyə vəziyyəti haqqında hesabata dair açıqlamalar</t>
  </si>
  <si>
    <t>1.  Qeyri-maddi aktivlər</t>
  </si>
  <si>
    <t>Proqram təminatı</t>
  </si>
  <si>
    <t>Lisenziya</t>
  </si>
  <si>
    <t>Sair</t>
  </si>
  <si>
    <t>Cəmi</t>
  </si>
  <si>
    <r>
      <t>İlin əvvəlinə ilkin dəyər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</t>
    </r>
  </si>
  <si>
    <r>
      <t>Alışlar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</t>
    </r>
  </si>
  <si>
    <r>
      <t xml:space="preserve">Əvəzsiz əldə etmələr </t>
    </r>
    <r>
      <rPr>
        <b/>
        <sz val="12"/>
        <color theme="0" tint="-4.9989318521683403E-2"/>
        <rFont val="Times New Roman"/>
        <family val="1"/>
      </rPr>
      <t>1</t>
    </r>
  </si>
  <si>
    <r>
      <t>Silinmələr</t>
    </r>
    <r>
      <rPr>
        <b/>
        <sz val="12"/>
        <color theme="0" tint="-4.9989318521683403E-2"/>
        <rFont val="Times New Roman"/>
        <family val="1"/>
      </rPr>
      <t xml:space="preserve"> 1</t>
    </r>
  </si>
  <si>
    <r>
      <t xml:space="preserve">İlin sonuna ilkin dəyər </t>
    </r>
    <r>
      <rPr>
        <b/>
        <sz val="12"/>
        <color theme="0" tint="-4.9989318521683403E-2"/>
        <rFont val="Times New Roman"/>
        <family val="1"/>
      </rPr>
      <t>1</t>
    </r>
  </si>
  <si>
    <r>
      <t>İlin əvvəlinə yığılmış amortizasiya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</t>
    </r>
  </si>
  <si>
    <r>
      <t xml:space="preserve">Cari dövrün amortizasiyası </t>
    </r>
    <r>
      <rPr>
        <b/>
        <sz val="12"/>
        <color theme="0"/>
        <rFont val="Times New Roman"/>
        <family val="1"/>
      </rPr>
      <t>1</t>
    </r>
  </si>
  <si>
    <r>
      <t xml:space="preserve">Silinən aktivlərin yığılmış amortizasiyası </t>
    </r>
    <r>
      <rPr>
        <b/>
        <sz val="12"/>
        <color theme="0" tint="-4.9989318521683403E-2"/>
        <rFont val="Times New Roman"/>
        <family val="1"/>
      </rPr>
      <t>1</t>
    </r>
  </si>
  <si>
    <r>
      <t xml:space="preserve">İlin sonuna yığılmış amortizasiya </t>
    </r>
    <r>
      <rPr>
        <b/>
        <sz val="12"/>
        <color theme="0" tint="-4.9989318521683403E-2"/>
        <rFont val="Times New Roman"/>
        <family val="1"/>
      </rPr>
      <t>1</t>
    </r>
  </si>
  <si>
    <r>
      <t>İlin əvvəlinə balans  dəyəri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</t>
    </r>
  </si>
  <si>
    <r>
      <t xml:space="preserve">İlin sonuna balans  dəyəri </t>
    </r>
    <r>
      <rPr>
        <b/>
        <sz val="12"/>
        <color theme="0" tint="-4.9989318521683403E-2"/>
        <rFont val="Times New Roman"/>
        <family val="1"/>
      </rPr>
      <t>1</t>
    </r>
  </si>
  <si>
    <t>2. Torpaq, tikili və avadanlıq</t>
  </si>
  <si>
    <t>Bina və tikililər</t>
  </si>
  <si>
    <t>Avadanlıq</t>
  </si>
  <si>
    <t>Nəqliyyat vasitələri</t>
  </si>
  <si>
    <r>
      <t xml:space="preserve">İlin əvvəlinə ilkin dəyər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</si>
  <si>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Alışlar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</si>
  <si>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Əvəzsiz əldə etmələr </t>
    </r>
    <r>
      <rPr>
        <b/>
        <sz val="12"/>
        <color theme="0" tint="-4.9989318521683403E-2"/>
        <rFont val="Times New Roman"/>
        <family val="1"/>
      </rPr>
      <t>2</t>
    </r>
  </si>
  <si>
    <r>
      <t>Silinmələr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</si>
  <si>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İlin sonuna ilkin dəyər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</si>
  <si>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İlin əvvəlinə yığılmış amortizasiya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</si>
  <si>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Cari dövrün amortizasiyası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</si>
  <si>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Silinən aktivlərin yığılmış amortizasiyası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</si>
  <si>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İlin sonuna yığılmış amortizasiya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</si>
  <si>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İlin əvvəlinə balans  dəyəri </t>
    </r>
    <r>
      <rPr>
        <b/>
        <sz val="12"/>
        <color theme="0" tint="-4.9989318521683403E-2"/>
        <rFont val="Times New Roman"/>
        <family val="1"/>
      </rPr>
      <t>2</t>
    </r>
  </si>
  <si>
    <r>
      <t xml:space="preserve">İlin sonuna balans  dəyəri </t>
    </r>
    <r>
      <rPr>
        <b/>
        <sz val="12"/>
        <color theme="0" tint="-4.9989318521683403E-2"/>
        <rFont val="Times New Roman"/>
        <family val="1"/>
      </rPr>
      <t>2</t>
    </r>
  </si>
  <si>
    <t>3. Bioloji aktivlər</t>
  </si>
  <si>
    <t>inəklər</t>
  </si>
  <si>
    <t>danalar</t>
  </si>
  <si>
    <t>qoyunlar</t>
  </si>
  <si>
    <t>sair</t>
  </si>
  <si>
    <t>cəmi</t>
  </si>
  <si>
    <r>
      <t xml:space="preserve">ilin əvvəlinə qalıq </t>
    </r>
    <r>
      <rPr>
        <b/>
        <sz val="12"/>
        <color theme="0" tint="-4.9989318521683403E-2"/>
        <rFont val="Times New Roman"/>
        <family val="1"/>
      </rPr>
      <t>4</t>
    </r>
  </si>
  <si>
    <r>
      <t xml:space="preserve">alışlar </t>
    </r>
    <r>
      <rPr>
        <b/>
        <sz val="12"/>
        <color theme="0" tint="-4.9989318521683403E-2"/>
        <rFont val="Times New Roman"/>
        <family val="1"/>
      </rPr>
      <t>4</t>
    </r>
  </si>
  <si>
    <r>
      <t xml:space="preserve">doğuşlar </t>
    </r>
    <r>
      <rPr>
        <b/>
        <sz val="12"/>
        <color theme="0" tint="-4.9989318521683403E-2"/>
        <rFont val="Times New Roman"/>
        <family val="1"/>
      </rPr>
      <t>4</t>
    </r>
  </si>
  <si>
    <r>
      <t xml:space="preserve">çəki artımı </t>
    </r>
    <r>
      <rPr>
        <b/>
        <sz val="12"/>
        <color theme="0" tint="-4.9989318521683403E-2"/>
        <rFont val="Times New Roman"/>
        <family val="1"/>
      </rPr>
      <t>4</t>
    </r>
  </si>
  <si>
    <r>
      <t xml:space="preserve">satışlar </t>
    </r>
    <r>
      <rPr>
        <b/>
        <sz val="12"/>
        <color theme="0" tint="-4.9989318521683403E-2"/>
        <rFont val="Times New Roman"/>
        <family val="1"/>
      </rPr>
      <t>4</t>
    </r>
  </si>
  <si>
    <r>
      <t>tələf olanlar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4</t>
    </r>
  </si>
  <si>
    <r>
      <t xml:space="preserve">ilin sonuna qalıq </t>
    </r>
    <r>
      <rPr>
        <b/>
        <sz val="12"/>
        <color theme="0" tint="-4.9989318521683403E-2"/>
        <rFont val="Times New Roman"/>
        <family val="1"/>
      </rPr>
      <t>4</t>
    </r>
  </si>
  <si>
    <t>4. Sair  uzunmüddətli maliyyə aktivləri</t>
  </si>
  <si>
    <t>depozit məbləğlər</t>
  </si>
  <si>
    <t>veksellər</t>
  </si>
  <si>
    <r>
      <t xml:space="preserve">ilin əvvəlinə qalıq </t>
    </r>
    <r>
      <rPr>
        <b/>
        <sz val="12"/>
        <color theme="0" tint="-4.9989318521683403E-2"/>
        <rFont val="Times New Roman"/>
        <family val="1"/>
      </rPr>
      <t>3</t>
    </r>
  </si>
  <si>
    <r>
      <t xml:space="preserve">qoyuluşlar </t>
    </r>
    <r>
      <rPr>
        <b/>
        <sz val="12"/>
        <color theme="0" tint="-4.9989318521683403E-2"/>
        <rFont val="Times New Roman"/>
        <family val="1"/>
      </rPr>
      <t>3</t>
    </r>
  </si>
  <si>
    <r>
      <t xml:space="preserve">çıxarışlar </t>
    </r>
    <r>
      <rPr>
        <b/>
        <sz val="12"/>
        <color theme="0" tint="-4.9989318521683403E-2"/>
        <rFont val="Times New Roman"/>
        <family val="1"/>
      </rPr>
      <t>3</t>
    </r>
  </si>
  <si>
    <r>
      <t xml:space="preserve">ilin sonuna qalıq </t>
    </r>
    <r>
      <rPr>
        <b/>
        <sz val="12"/>
        <color theme="0" tint="-4.9989318521683403E-2"/>
        <rFont val="Times New Roman"/>
        <family val="1"/>
      </rPr>
      <t>3</t>
    </r>
  </si>
  <si>
    <t>5. Ehtiyatlar</t>
  </si>
  <si>
    <t>dəftərxana</t>
  </si>
  <si>
    <t>kənd təsərrüfatı məhsulları</t>
  </si>
  <si>
    <r>
      <t xml:space="preserve">ilin əvvəlinə qalıq </t>
    </r>
    <r>
      <rPr>
        <b/>
        <sz val="12"/>
        <color theme="0" tint="-4.9989318521683403E-2"/>
        <rFont val="Times New Roman"/>
        <family val="1"/>
      </rPr>
      <t>5</t>
    </r>
  </si>
  <si>
    <r>
      <t xml:space="preserve">alışlar </t>
    </r>
    <r>
      <rPr>
        <b/>
        <sz val="12"/>
        <color theme="0" tint="-4.9989318521683403E-2"/>
        <rFont val="Times New Roman"/>
        <family val="1"/>
      </rPr>
      <t>5</t>
    </r>
  </si>
  <si>
    <r>
      <t>məhsul formasında əldə olunan</t>
    </r>
    <r>
      <rPr>
        <b/>
        <sz val="12"/>
        <color theme="0" tint="-4.9989318521683403E-2"/>
        <rFont val="Times New Roman"/>
        <family val="1"/>
      </rPr>
      <t xml:space="preserve"> 5</t>
    </r>
  </si>
  <si>
    <r>
      <t xml:space="preserve">istifadə </t>
    </r>
    <r>
      <rPr>
        <b/>
        <sz val="12"/>
        <color theme="0" tint="-4.9989318521683403E-2"/>
        <rFont val="Times New Roman"/>
        <family val="1"/>
      </rPr>
      <t>5</t>
    </r>
  </si>
  <si>
    <r>
      <t>əvəzsiz verilmə</t>
    </r>
    <r>
      <rPr>
        <b/>
        <sz val="12"/>
        <color theme="0" tint="-4.9989318521683403E-2"/>
        <rFont val="Times New Roman"/>
        <family val="1"/>
      </rPr>
      <t xml:space="preserve"> 5</t>
    </r>
  </si>
  <si>
    <r>
      <t xml:space="preserve">satış </t>
    </r>
    <r>
      <rPr>
        <b/>
        <sz val="12"/>
        <color theme="0" tint="-4.9989318521683403E-2"/>
        <rFont val="Times New Roman"/>
        <family val="1"/>
      </rPr>
      <t>5</t>
    </r>
  </si>
  <si>
    <r>
      <t xml:space="preserve">ilin sonuna qalıq </t>
    </r>
    <r>
      <rPr>
        <b/>
        <sz val="12"/>
        <color theme="0" tint="-4.9989318521683403E-2"/>
        <rFont val="Times New Roman"/>
        <family val="1"/>
      </rPr>
      <t>5</t>
    </r>
  </si>
  <si>
    <t>6. Qısamüddətli  debitor borcu (bağlanmış müqavilələr üzrə vəsaitin açılmamış hissəsi burda əksin tapır).</t>
  </si>
  <si>
    <r>
      <t xml:space="preserve">Donorları adı (siyahıdan seçin) </t>
    </r>
    <r>
      <rPr>
        <b/>
        <sz val="12"/>
        <color theme="0" tint="-4.9989318521683403E-2"/>
        <rFont val="Times New Roman"/>
        <family val="1"/>
      </rPr>
      <t>6</t>
    </r>
  </si>
  <si>
    <t>ilin əvvəlinə borc</t>
  </si>
  <si>
    <t>ilin sonuna borc</t>
  </si>
  <si>
    <t>QMD6</t>
  </si>
  <si>
    <t>və s</t>
  </si>
  <si>
    <t>7. Sair  qısamüddətli  aktivlər</t>
  </si>
  <si>
    <t>ilin əvvəlinə qalıq</t>
  </si>
  <si>
    <t>artım</t>
  </si>
  <si>
    <t>azalma</t>
  </si>
  <si>
    <t>ilin sonuna qalıq</t>
  </si>
  <si>
    <r>
      <t xml:space="preserve">təhtəl-hesab şəxslər </t>
    </r>
    <r>
      <rPr>
        <b/>
        <sz val="12"/>
        <color theme="0" tint="-4.9989318521683403E-2"/>
        <rFont val="Times New Roman"/>
        <family val="1"/>
      </rPr>
      <t>7</t>
    </r>
  </si>
  <si>
    <r>
      <t xml:space="preserve">qabaqcadan ödənişlər </t>
    </r>
    <r>
      <rPr>
        <b/>
        <sz val="12"/>
        <color theme="0" tint="-4.9989318521683403E-2"/>
        <rFont val="Times New Roman"/>
        <family val="1"/>
      </rPr>
      <t>7</t>
    </r>
  </si>
  <si>
    <r>
      <t xml:space="preserve">ƏDV depozit </t>
    </r>
    <r>
      <rPr>
        <b/>
        <sz val="12"/>
        <color theme="0" tint="-4.9989318521683403E-2"/>
        <rFont val="Times New Roman"/>
        <family val="1"/>
      </rPr>
      <t>7</t>
    </r>
  </si>
  <si>
    <t>8. Uzunmüddətli faiz xərcləri yaradan öhdəliklər</t>
  </si>
  <si>
    <t>bank krediti</t>
  </si>
  <si>
    <t>lizinq</t>
  </si>
  <si>
    <r>
      <t>ilin əvvəlinə qalıq</t>
    </r>
    <r>
      <rPr>
        <b/>
        <sz val="12"/>
        <color theme="0" tint="-4.9989318521683403E-2"/>
        <rFont val="Times New Roman"/>
        <family val="1"/>
      </rPr>
      <t xml:space="preserve"> 8</t>
    </r>
  </si>
  <si>
    <r>
      <t>Daxilolmalar</t>
    </r>
    <r>
      <rPr>
        <b/>
        <sz val="12"/>
        <color theme="0" tint="-4.9989318521683403E-2"/>
        <rFont val="Times New Roman"/>
        <family val="1"/>
      </rPr>
      <t xml:space="preserve"> 8</t>
    </r>
  </si>
  <si>
    <r>
      <t xml:space="preserve">ödənişlər </t>
    </r>
    <r>
      <rPr>
        <b/>
        <sz val="12"/>
        <color theme="0" tint="-4.9989318521683403E-2"/>
        <rFont val="Times New Roman"/>
        <family val="1"/>
      </rPr>
      <t>8</t>
    </r>
  </si>
  <si>
    <r>
      <t>qısamüddətli öhdəliklərə transfer</t>
    </r>
    <r>
      <rPr>
        <b/>
        <sz val="12"/>
        <color theme="0" tint="-4.9989318521683403E-2"/>
        <rFont val="Times New Roman"/>
        <family val="1"/>
      </rPr>
      <t xml:space="preserve"> 8</t>
    </r>
  </si>
  <si>
    <r>
      <t xml:space="preserve">ilin sonuna qalıq </t>
    </r>
    <r>
      <rPr>
        <b/>
        <sz val="12"/>
        <color theme="0" tint="-4.9989318521683403E-2"/>
        <rFont val="Times New Roman"/>
        <family val="1"/>
      </rPr>
      <t>8</t>
    </r>
  </si>
  <si>
    <t>9.Qısamüddətli faiz xərcləri yaradan öhdəliklər</t>
  </si>
  <si>
    <r>
      <t>ilin əvvəlinə qalıq</t>
    </r>
    <r>
      <rPr>
        <b/>
        <sz val="12"/>
        <color theme="0" tint="-4.9989318521683403E-2"/>
        <rFont val="Times New Roman"/>
        <family val="1"/>
      </rPr>
      <t xml:space="preserve"> 9</t>
    </r>
  </si>
  <si>
    <r>
      <t>Daxilolmalar</t>
    </r>
    <r>
      <rPr>
        <b/>
        <sz val="12"/>
        <color theme="0" tint="-4.9989318521683403E-2"/>
        <rFont val="Times New Roman"/>
        <family val="1"/>
      </rPr>
      <t xml:space="preserve"> 9</t>
    </r>
  </si>
  <si>
    <r>
      <t xml:space="preserve">ödənişlər </t>
    </r>
    <r>
      <rPr>
        <b/>
        <sz val="12"/>
        <color theme="0" tint="-4.9989318521683403E-2"/>
        <rFont val="Times New Roman"/>
        <family val="1"/>
      </rPr>
      <t>9</t>
    </r>
  </si>
  <si>
    <r>
      <t>ilin sonuna qalıq</t>
    </r>
    <r>
      <rPr>
        <b/>
        <sz val="12"/>
        <color theme="0" tint="-4.9989318521683403E-2"/>
        <rFont val="Times New Roman"/>
        <family val="1"/>
      </rPr>
      <t xml:space="preserve"> 9</t>
    </r>
  </si>
  <si>
    <t>10.  Vergi və sair məcburi ödənişlər üzrə öhdəliklər</t>
  </si>
  <si>
    <t>hesabat ilinin sonuna</t>
  </si>
  <si>
    <t>əvvəlki ilin sonuna</t>
  </si>
  <si>
    <r>
      <t xml:space="preserve">gəlir vergisi </t>
    </r>
    <r>
      <rPr>
        <b/>
        <sz val="12"/>
        <color theme="0" tint="-4.9989318521683403E-2"/>
        <rFont val="Times New Roman"/>
        <family val="1"/>
      </rPr>
      <t>10</t>
    </r>
  </si>
  <si>
    <r>
      <t>sadələşdirilmiş vergi</t>
    </r>
    <r>
      <rPr>
        <b/>
        <sz val="12"/>
        <color theme="0" tint="-4.9989318521683403E-2"/>
        <rFont val="Times New Roman"/>
        <family val="1"/>
      </rPr>
      <t xml:space="preserve"> 10</t>
    </r>
  </si>
  <si>
    <r>
      <t xml:space="preserve">mənfəət vergisi </t>
    </r>
    <r>
      <rPr>
        <b/>
        <sz val="12"/>
        <color theme="0" tint="-4.9989318521683403E-2"/>
        <rFont val="Times New Roman"/>
        <family val="1"/>
      </rPr>
      <t>10</t>
    </r>
  </si>
  <si>
    <r>
      <t>ƏDV</t>
    </r>
    <r>
      <rPr>
        <b/>
        <sz val="12"/>
        <color theme="0" tint="-4.9989318521683403E-2"/>
        <rFont val="Times New Roman"/>
        <family val="1"/>
      </rPr>
      <t xml:space="preserve"> 10</t>
    </r>
  </si>
  <si>
    <r>
      <t xml:space="preserve">yol vergisi </t>
    </r>
    <r>
      <rPr>
        <b/>
        <sz val="12"/>
        <color theme="0" tint="-4.9989318521683403E-2"/>
        <rFont val="Times New Roman"/>
        <family val="1"/>
      </rPr>
      <t>10</t>
    </r>
  </si>
  <si>
    <r>
      <t>əmlak vergisi</t>
    </r>
    <r>
      <rPr>
        <b/>
        <sz val="12"/>
        <color theme="0" tint="-4.9989318521683403E-2"/>
        <rFont val="Times New Roman"/>
        <family val="1"/>
      </rPr>
      <t xml:space="preserve"> 10</t>
    </r>
  </si>
  <si>
    <r>
      <t>DSMF</t>
    </r>
    <r>
      <rPr>
        <b/>
        <sz val="12"/>
        <color theme="0" tint="-4.9989318521683403E-2"/>
        <rFont val="Times New Roman"/>
        <family val="1"/>
      </rPr>
      <t xml:space="preserve"> 10</t>
    </r>
  </si>
  <si>
    <r>
      <t>cəmi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10</t>
    </r>
  </si>
  <si>
    <t>11. Qısamüddətli kreditor borcları</t>
  </si>
  <si>
    <r>
      <t xml:space="preserve">əsas vəsait təchizatçısına borc </t>
    </r>
    <r>
      <rPr>
        <b/>
        <sz val="12"/>
        <color theme="0"/>
        <rFont val="Times New Roman"/>
        <family val="1"/>
      </rPr>
      <t>11</t>
    </r>
  </si>
  <si>
    <r>
      <t xml:space="preserve">ehtiyatların satıcısına borc </t>
    </r>
    <r>
      <rPr>
        <b/>
        <sz val="12"/>
        <color theme="0"/>
        <rFont val="Times New Roman"/>
        <family val="1"/>
      </rPr>
      <t>11</t>
    </r>
  </si>
  <si>
    <r>
      <t>əmək haqqı üzrə borc</t>
    </r>
    <r>
      <rPr>
        <b/>
        <sz val="12"/>
        <color theme="0"/>
        <rFont val="Times New Roman"/>
        <family val="1"/>
      </rPr>
      <t xml:space="preserve"> </t>
    </r>
    <r>
      <rPr>
        <b/>
        <sz val="12"/>
        <color theme="0" tint="-4.9989318521683403E-2"/>
        <rFont val="Times New Roman"/>
        <family val="1"/>
      </rPr>
      <t>11</t>
    </r>
  </si>
  <si>
    <r>
      <t>cəmi</t>
    </r>
    <r>
      <rPr>
        <b/>
        <sz val="12"/>
        <color theme="0" tint="-4.9989318521683403E-2"/>
        <rFont val="Times New Roman"/>
        <family val="1"/>
      </rPr>
      <t xml:space="preserve"> 11</t>
    </r>
  </si>
  <si>
    <t>12. Sair qısamüddətli öhdəliklər</t>
  </si>
  <si>
    <r>
      <t xml:space="preserve">təhtəl-hesab şəxslər </t>
    </r>
    <r>
      <rPr>
        <b/>
        <sz val="12"/>
        <color theme="0" tint="-4.9989318521683403E-2"/>
        <rFont val="Times New Roman"/>
        <family val="1"/>
      </rPr>
      <t>12</t>
    </r>
  </si>
  <si>
    <r>
      <t>donorların təxirə salınmış gəlirləri</t>
    </r>
    <r>
      <rPr>
        <b/>
        <sz val="12"/>
        <color theme="0" tint="-4.9989318521683403E-2"/>
        <rFont val="Times New Roman"/>
        <family val="1"/>
      </rPr>
      <t xml:space="preserve"> 12</t>
    </r>
  </si>
  <si>
    <r>
      <t>1</t>
    </r>
    <r>
      <rPr>
        <b/>
        <sz val="12"/>
        <color theme="0"/>
        <rFont val="Times New Roman"/>
        <family val="1"/>
      </rPr>
      <t xml:space="preserve"> sairqisaohdelik</t>
    </r>
  </si>
  <si>
    <r>
      <t xml:space="preserve">2 </t>
    </r>
    <r>
      <rPr>
        <b/>
        <sz val="12"/>
        <color theme="0"/>
        <rFont val="Times New Roman"/>
        <family val="1"/>
      </rPr>
      <t>sairqisaohdelik</t>
    </r>
  </si>
  <si>
    <r>
      <t xml:space="preserve">3 </t>
    </r>
    <r>
      <rPr>
        <b/>
        <sz val="12"/>
        <color theme="0"/>
        <rFont val="Times New Roman"/>
        <family val="1"/>
      </rPr>
      <t>sairqisaohdelik</t>
    </r>
  </si>
  <si>
    <t xml:space="preserve">vəs. </t>
  </si>
  <si>
    <r>
      <t xml:space="preserve">cəmi </t>
    </r>
    <r>
      <rPr>
        <b/>
        <sz val="12"/>
        <color theme="0"/>
        <rFont val="Times New Roman"/>
        <family val="1"/>
      </rPr>
      <t>12</t>
    </r>
  </si>
  <si>
    <t xml:space="preserve">Maliyyə fəaliyyətinin nəticələri haqqında hesabat </t>
  </si>
  <si>
    <t>13. Üzvlük haqları</t>
  </si>
  <si>
    <t>1 nəfərə düşən məbləğ (manatla)</t>
  </si>
  <si>
    <t>Ümumi məbləğ (manatla)</t>
  </si>
  <si>
    <t>ilin əvvəlində</t>
  </si>
  <si>
    <t>x</t>
  </si>
  <si>
    <t>Giriş haqqı</t>
  </si>
  <si>
    <t>Üzvlük haqqı</t>
  </si>
  <si>
    <t>ilin sonunda</t>
  </si>
  <si>
    <r>
      <t>Cəmi</t>
    </r>
    <r>
      <rPr>
        <b/>
        <sz val="14"/>
        <color theme="0" tint="-4.9989318521683403E-2"/>
        <rFont val="Times New Roman"/>
        <family val="1"/>
      </rPr>
      <t xml:space="preserve"> üzvkük haqları</t>
    </r>
  </si>
  <si>
    <t>14. Alınmış qrantlar</t>
  </si>
  <si>
    <t>Sıra №-si</t>
  </si>
  <si>
    <t>Donorun adı (donorun adını siyahıdan seçin)</t>
  </si>
  <si>
    <t>Layihənin adı (məqsədi)</t>
  </si>
  <si>
    <t xml:space="preserve">Qrantın təsdiq olunmuş  məbləği </t>
  </si>
  <si>
    <t xml:space="preserve">Layihənin əhatə dövrü (gün.ay.il) </t>
  </si>
  <si>
    <t>Qrantın daxil olan hissəsi (manatla)</t>
  </si>
  <si>
    <t>manatla</t>
  </si>
  <si>
    <t>digər valyutada</t>
  </si>
  <si>
    <t>Valyuta</t>
  </si>
  <si>
    <t>başlanğıc</t>
  </si>
  <si>
    <t>son</t>
  </si>
  <si>
    <t>və s.</t>
  </si>
  <si>
    <t>IAQC</t>
  </si>
  <si>
    <t>15. Alınmış ianələr</t>
  </si>
  <si>
    <t>İanəni verən fiziki şəxsin adı, soyadı, atasının adı, şəxsiyyət vəsiqəsinin digər göstəriciləri (seriyası, nömrəsi, şəxsiyyət vəsiqəsini verən orqanın adı, verilmə tarixi, fiziki şəxsin qeydiyyatda olduğu ünvan).</t>
  </si>
  <si>
    <t>İanəni verən hüquqi şəxsin adı, VÖEN-i, hüquqi ünvanı, bank rekvizitləri, əlaqə telefonu</t>
  </si>
  <si>
    <t>İanənin kodu</t>
  </si>
  <si>
    <t>Ödəniş üsulu (nağd və ya nağdsız qaydada)</t>
  </si>
  <si>
    <t>İanənin məbləği (manatla)</t>
  </si>
  <si>
    <t>IIAIC</t>
  </si>
  <si>
    <t xml:space="preserve">16. Kommersiya fəaliyyətindən gəlir </t>
  </si>
  <si>
    <t>Əməliyyatın adı</t>
  </si>
  <si>
    <t xml:space="preserve">Müqavilə </t>
  </si>
  <si>
    <t xml:space="preserve">Mal və xidmətlərin alıcısı </t>
  </si>
  <si>
    <t>məbləğ (manatla)</t>
  </si>
  <si>
    <t xml:space="preserve">Vegiyə cəlb edilən əməliyyatın məbləği </t>
  </si>
  <si>
    <t>tarixi (gün.ay.il)</t>
  </si>
  <si>
    <t>nömrəsi</t>
  </si>
  <si>
    <t>IVBƏC</t>
  </si>
  <si>
    <t xml:space="preserve">Cəmi </t>
  </si>
  <si>
    <t>17. Verilmiş qrantlar</t>
  </si>
  <si>
    <t>Resipiyentin adı</t>
  </si>
  <si>
    <t>Qrantın köçürülən hissəsi (manatla)</t>
  </si>
  <si>
    <t>IAQCG</t>
  </si>
  <si>
    <t>18. Pul vəsaiti ödənişləri</t>
  </si>
  <si>
    <t>Sıra №si</t>
  </si>
  <si>
    <t>Xərcin adı</t>
  </si>
  <si>
    <t>Məbləğ</t>
  </si>
  <si>
    <t>İlin əvvəlinə pul vəsaitləri qalığı</t>
  </si>
  <si>
    <t>Ümumi pul vəsaiti daxilolmaları</t>
  </si>
  <si>
    <t>Əmək haqqı ödənişləri</t>
  </si>
  <si>
    <t>o cümlədən:</t>
  </si>
  <si>
    <t>İşçilər üzrə əmək haqqı</t>
  </si>
  <si>
    <t>Gəlir vergisi (14%) ödənişi</t>
  </si>
  <si>
    <t>Məcburi dövlət sosial sığorta haqqı (3%)</t>
  </si>
  <si>
    <t>Məcburi dövlət sosial sığorta haqqı (22%)</t>
  </si>
  <si>
    <t>Məcburi dövlət sosial sığorta haqqı (15%)</t>
  </si>
  <si>
    <t>Ödənilən yardımlar</t>
  </si>
  <si>
    <t>İcarə haqları ödənişləri</t>
  </si>
  <si>
    <t>Kommunal xidmətlər üzrə ödənişləri</t>
  </si>
  <si>
    <t>Kommunikasiya xidmətləri üzrə ödənişləri</t>
  </si>
  <si>
    <t>Təmir xərcləri</t>
  </si>
  <si>
    <t>Nəqliyyat xərci</t>
  </si>
  <si>
    <t>Ezamiyyə ödənişləri</t>
  </si>
  <si>
    <t>Nəşriyyat, mətbəə xərcləri</t>
  </si>
  <si>
    <t>Tədbir xərcləri</t>
  </si>
  <si>
    <t>ƏDV, sadələşdirilmiş vergi,mənfəət vergisi, yol vergisi</t>
  </si>
  <si>
    <t>Bank xidməti</t>
  </si>
  <si>
    <t>borcların verilməsi və geri qaytarılması üzrə ödənişlər</t>
  </si>
  <si>
    <t>Təhtəlhesab şəxsə ödəmələr</t>
  </si>
  <si>
    <t>uzunmüddətli aktivlərin alışı</t>
  </si>
  <si>
    <t>sair ödənişlər</t>
  </si>
  <si>
    <t>Cəmi pul vəsaiti ödənişləri</t>
  </si>
  <si>
    <t>XOC</t>
  </si>
  <si>
    <t>İlin sonuna pul vəsaitləri qalığı</t>
  </si>
  <si>
    <t>Valyutlar</t>
  </si>
  <si>
    <t xml:space="preserve">Yerli donorlar </t>
  </si>
  <si>
    <t>USD</t>
  </si>
  <si>
    <t xml:space="preserve">«Akkord Sənaye Tikinti İnvestisiya Korporasiyası» </t>
  </si>
  <si>
    <t>EUR</t>
  </si>
  <si>
    <t>«Şəffaflıq–Azərbaycan» Korrupsiyaya Qarşı Mübarizə İctimai Birliyi</t>
  </si>
  <si>
    <t>RUB</t>
  </si>
  <si>
    <t>«Ümid» sosial inkişafa dəstək ictimai birliyi</t>
  </si>
  <si>
    <t>LTL</t>
  </si>
  <si>
    <t>Access Bank QSC Binəqədi filialı</t>
  </si>
  <si>
    <t>GBP</t>
  </si>
  <si>
    <t>AG Bank</t>
  </si>
  <si>
    <t>AED</t>
  </si>
  <si>
    <t>Azercell Telecom şirkəti</t>
  </si>
  <si>
    <t>FRK</t>
  </si>
  <si>
    <t>Azərbaycan Dəmir Yolları QSC</t>
  </si>
  <si>
    <t>YTL</t>
  </si>
  <si>
    <t>Azərbaycan Gənclər İttifaqı</t>
  </si>
  <si>
    <t>Azərbaycan Hüquqşünasları Konfederasiyası</t>
  </si>
  <si>
    <t>Ödəniş üsulu</t>
  </si>
  <si>
    <t xml:space="preserve">Azərbaycan Milli Paralimpiya Komitəsi </t>
  </si>
  <si>
    <t xml:space="preserve">Azərbaycan Respublikası  Ədliyyə Nazirliyi </t>
  </si>
  <si>
    <t>nağd</t>
  </si>
  <si>
    <t>Azərbaycan Respublikası  Ədliyyə Nazirliyi Tibb Baş İdarəsi</t>
  </si>
  <si>
    <t>nağdsız</t>
  </si>
  <si>
    <t>Azərbaycan Respublikası  Gənclər və İdman Nazirliyi</t>
  </si>
  <si>
    <t>Azərbaycan Respublikasının Təhsil Nazirliyi</t>
  </si>
  <si>
    <t>Azərbaycan Respublikası  Mədəniyyət və Turizm Nazirliyi</t>
  </si>
  <si>
    <t>Azərbaycan Respublikası  Rabitə və İnformasiya Texnologiyaları Nazirliyi</t>
  </si>
  <si>
    <t>Sıra nömrəsi</t>
  </si>
  <si>
    <t>Azərbaycan Respublikası  Səhiyyə Nazirliyi</t>
  </si>
  <si>
    <t>Azərbaycan Respublikası Dövlət Neft Şirkəti</t>
  </si>
  <si>
    <t>Beynalxalq əməkdaşlıq təşkilatları</t>
  </si>
  <si>
    <t>Azərbaycan Respublikası Dövlət Neft Şirkətinin Gürcüstan Nümayəndəliyi</t>
  </si>
  <si>
    <t>Ekoloji təşkilatlar</t>
  </si>
  <si>
    <t>Azərbaycan Respublikasının Korrupsiyaya Qarşı Mübarizə üzrə Komissiyası</t>
  </si>
  <si>
    <t>Əlil təşkilatları</t>
  </si>
  <si>
    <t xml:space="preserve">Azərbaycan Respublikası Əmək və Əhalinin Sosial Müdafiəsi Nazirliyi </t>
  </si>
  <si>
    <t>Hüquq müdafiə təşkilatları</t>
  </si>
  <si>
    <t>Azərbaycan Respublikası Ərazilərin Minalardan Təmizlənməsi üzrə Milli Agentliyi</t>
  </si>
  <si>
    <t>İdman təşkilatları</t>
  </si>
  <si>
    <t>Azərbaycan Respublikası Xarici İşlər Nazirliyi və UNESCO</t>
  </si>
  <si>
    <t>İqtisadi yönümlü təşkilatları</t>
  </si>
  <si>
    <t>Azərbaycan Respublikasının Dini Qurumlarla İş üzrə Dövlət Komitəsi</t>
  </si>
  <si>
    <t>Mədəniyyət və incəsənət təşkilatları</t>
  </si>
  <si>
    <t>Azərbaycan Respublikasının Prezidenti yanında  Gənclər Fondu</t>
  </si>
  <si>
    <t>Mətbuat təşkilatları</t>
  </si>
  <si>
    <t>Azərbaycan Respublikasının Prezidenti yanında Qeyri-Hökumət Təşkilatlarına Dövlət Dəstəyi Şurası</t>
  </si>
  <si>
    <t>Müharibə veteranları,əlilləri,şəhid ailələri cəmiyyətləri</t>
  </si>
  <si>
    <t>Azərbaycan Respublikasının Prezidenti yanında Kütləvi İnformasiya Vasitələrinin İnkişafına Dövlət Dəstəyi Fondu</t>
  </si>
  <si>
    <t>Peşə təşkilatı</t>
  </si>
  <si>
    <t>AzərİdmanServis MMC</t>
  </si>
  <si>
    <t>Qaçqın,köçkün və deportasiya olunanların təşkilatları</t>
  </si>
  <si>
    <t>Bakcell MMC</t>
  </si>
  <si>
    <t>Qadın təşkilatları</t>
  </si>
  <si>
    <t>Beynəlxalq Qızıl Xaç və Qızıl Aypara Cəmiyyətləri Federasiyası</t>
  </si>
  <si>
    <t>Rayonlara aid təşkilatlar</t>
  </si>
  <si>
    <t>İslam İnkişaf Bankı</t>
  </si>
  <si>
    <t>Səhiyyə təşkilatları</t>
  </si>
  <si>
    <t>İsveçrənin "Beynəlxalq Qırmızı Xaç və Qırmızı Aypara Cəmiyyəti" təşkilatının nümayəndəliyi</t>
  </si>
  <si>
    <t>Sosial yönümlü təşkilatlar</t>
  </si>
  <si>
    <t>Konstitusiya Araşdırmalar Fondu</t>
  </si>
  <si>
    <t>Təhsil,elm və texnika təşkilatları</t>
  </si>
  <si>
    <t>Milli Olimpia Komitəsi</t>
  </si>
  <si>
    <t>Turizmlə bağlı təşkilatlar</t>
  </si>
  <si>
    <t>Paşa Bank</t>
  </si>
  <si>
    <t>Uşaq və Gənclər təşkilatları</t>
  </si>
  <si>
    <t xml:space="preserve">Russkiy Mir fondu (Фонд "Русский мир") </t>
  </si>
  <si>
    <t>Vətəndaş cəmiyyətinin inkişafı</t>
  </si>
  <si>
    <t xml:space="preserve">Sahibkarlığın və Bazar İqtisadiyyatının  İnkişafına Yardım Fondu </t>
  </si>
  <si>
    <t>Xeyriyyə təşkilatları</t>
  </si>
  <si>
    <t>Şevron Xəzər LTD</t>
  </si>
  <si>
    <t>Digər təşkilatlar</t>
  </si>
  <si>
    <t>Xarici Donorlar</t>
  </si>
  <si>
    <t>«Almaniya Beynəlxalq Əməkdaşlıq Cəmiyyəti» Azərbaycan Respublikasındakı nümayəndəliyi (GİZ)</t>
  </si>
  <si>
    <t xml:space="preserve">«Azərbaycana Birgə Yardım» Təşkilatı United Aid for Azerbaijan (UAFA) </t>
  </si>
  <si>
    <t xml:space="preserve">«Beynəlxalq Qadınlar Klubu» </t>
  </si>
  <si>
    <t>«Finca Azerbaijan» MMC</t>
  </si>
  <si>
    <t>«Fundacja Centrum Organizacji Pozyczkowych» (Mikromaliyyə Mərkəzi) Polşa</t>
  </si>
  <si>
    <t xml:space="preserve">«İntel Corparation» UK Limited </t>
  </si>
  <si>
    <t>«Internews-Ukraine» təşkilatı</t>
  </si>
  <si>
    <t>«Oxfam» GB təşkilatı</t>
  </si>
  <si>
    <t>«Sidaction» Ensemble Contre Le Sida təşkilatı</t>
  </si>
  <si>
    <t>«Simbrella Bakı» MMC</t>
  </si>
  <si>
    <t>«Uşaqların Xilası» Niderland Fondu</t>
  </si>
  <si>
    <t>«World Vision İnternational» humanitar təşkilatının Azərbaycan Respublikasındakı nümayəndəliyi</t>
  </si>
  <si>
    <t>ABŞ-ın «American Bar Association Ceeli, İnc» Təşkilatının Azərbaycan Respublikasındakı nümayəndəliyi</t>
  </si>
  <si>
    <t>ABŞ-ın «Kounterpart İnterneşnl» Beynəlxalq Humanitar Təşkilatının Azərbaycan Respublikasındakı Nümayəndəliyi</t>
  </si>
  <si>
    <t>ABŞ-ın «Uşaqların Xilası» Beynəlxalq Humanitar Federasiyası Azərbaycan Respublikasındakı nümayəndəliyi</t>
  </si>
  <si>
    <t>ABŞ-ın Azərbaycandakı Səfirliyi</t>
  </si>
  <si>
    <t>ABŞ-ın Beynəlxalq İnkişaf Agentliyi (USAİD)</t>
  </si>
  <si>
    <t>ABŞ-ın Demokratiyaya Milli Dəstək Fondu (NED)</t>
  </si>
  <si>
    <t>ABŞ-ın Dövlət Departamentinin Əhali, Qaçqınlar və Miqrasiya Bürosu</t>
  </si>
  <si>
    <t>ACTR/ACCELS</t>
  </si>
  <si>
    <t>Açıq Cəmiyyət İnstitutu -Yardım Fondu</t>
  </si>
  <si>
    <t>Açıq Cəmiyyət İnstitutu -Yardım Fondu (Azərbaycan)</t>
  </si>
  <si>
    <t>Açıq Cəmiyyət İnstitutu -Yardım Fondu (Budapeşt)</t>
  </si>
  <si>
    <t>Açıq Cəmiyyət İnstitutu -Yardım Fondu (Lixtenşteyn)</t>
  </si>
  <si>
    <t>AEWA United Nations Office AT Nairobi PO BOX 47074 Nairobi</t>
  </si>
  <si>
    <t>Alfred Mozer Stichting Fondu (Hollandiya)</t>
  </si>
  <si>
    <t>Almaniya Federativ Respublikasının Azərbaycan Respublikasındakı Səfirliyi</t>
  </si>
  <si>
    <t>Almaniya Sənaye və Ticarət Palatası</t>
  </si>
  <si>
    <t xml:space="preserve">Almaniya Xalq Universitetləri Birliyinin Beynəlxalq Əməkdaşlıq İnstitutunun Qafqaz və Türkiyə üzrə Regional ofisi </t>
  </si>
  <si>
    <t>Almaniyanın DUENE e.V. Greifswald İnstitutu</t>
  </si>
  <si>
    <t xml:space="preserve">Amerika Birləşmiş Ştatlarının «Amerikan Yəhudi Birgə Paylama Komitəsi (JOİNT), Nyu-York» Azərbaycan Respublikasındakı nümayəndəliyi </t>
  </si>
  <si>
    <t>Amerika Hüquqşünaslar Assosiasiyası</t>
  </si>
  <si>
    <t>ATC SOLUTİON LLP Böyük Britaniya</t>
  </si>
  <si>
    <t>ATƏT-in Bakı ofisi</t>
  </si>
  <si>
    <t>Avrasiya Əməkdaşlıq Fondu</t>
  </si>
  <si>
    <t xml:space="preserve">Avrasiya Fondu </t>
  </si>
  <si>
    <t xml:space="preserve">Avropa Birliyi </t>
  </si>
  <si>
    <t>Avropa Birliyinin Azərbaycandakı  nümayəndəliyi</t>
  </si>
  <si>
    <t>Avropa Gənclər Birliyi</t>
  </si>
  <si>
    <t>Avropa İttifaqı</t>
  </si>
  <si>
    <t>Avropa Komissiyası</t>
  </si>
  <si>
    <t>Avropa Komissiyasının Təhsil, Audiovizual və Mədəniyyət üzrə İcraçı Agentliyi</t>
  </si>
  <si>
    <t>Avropa Şurası</t>
  </si>
  <si>
    <t>Avropa Şurasının Avropa Gənclər Fondu</t>
  </si>
  <si>
    <t>Avstriya Qızıl Xaç Cəmiyyəti</t>
  </si>
  <si>
    <t>Aziz Mahmud Hüdayi Vakfı (Türkiyə)</t>
  </si>
  <si>
    <t>Belçika Federal Hökuməti</t>
  </si>
  <si>
    <t>Beynəlxalq İfadə Azadlığı təşkilatı (İnternational Freedom of Expression (İFEX))</t>
  </si>
  <si>
    <t>Beynəlxalq İslam Fikri İnstitutu</t>
  </si>
  <si>
    <t>Beynəlxalq Qızıl Xaç Komitəsi</t>
  </si>
  <si>
    <t>Beynəlxalq Media Müdafiə təşkilatı (İnternational Media Support)</t>
  </si>
  <si>
    <t>Beynəlxalq Miqrasiya Təşkilatı</t>
  </si>
  <si>
    <t>Beynəlxalq Muzeylər Şurası</t>
  </si>
  <si>
    <t>Beynəlxalq Tədqiqatlar və Mübadilə Şurası (İREX)</t>
  </si>
  <si>
    <t xml:space="preserve">Beynəlxalq Vişegrad Fondu (İnternational Visegrad Fund) </t>
  </si>
  <si>
    <t>Birləşmiş Millətlər Təşkilatının Demokratiya Fondu (UNDEF)</t>
  </si>
  <si>
    <t>Birləşmiş Millətlər Təşkilatının Qaçqınlar üzrə Ali Komissarlığı</t>
  </si>
  <si>
    <t>BMT-nin Əhali Fondu (UNFPA)</t>
  </si>
  <si>
    <t>BMT-nın İnkişaf Proqramı</t>
  </si>
  <si>
    <t>BMT-nın İnsan Hüquqları Ali Komissarlığı</t>
  </si>
  <si>
    <t xml:space="preserve">BMT-nın Uşaq Fondu (UNICEF) </t>
  </si>
  <si>
    <t>Böyük Britaniyanın «Oksfam» humanitar təşkilatının nümayəndəliyi</t>
  </si>
  <si>
    <t>Böyük Britaniyanın Azərbaycan Respublikasındakı Səfirliyi</t>
  </si>
  <si>
    <t>Böyük Britaniyanın Azərbaycandakı Səfirliyinin Xarici və Dövlət İşləri üzrə Katibliyi (Foreign Commonwealth Office)</t>
  </si>
  <si>
    <t>Böyük Britaniyanın Xarici İşlər Nazirliyi (Foreign Commonwealth Office)</t>
  </si>
  <si>
    <t xml:space="preserve">BP Exploration (Caspian Sea) Ltd şirkəti </t>
  </si>
  <si>
    <t xml:space="preserve">British Council </t>
  </si>
  <si>
    <t>Brot für die Welt təşkilatı</t>
  </si>
  <si>
    <t>CEE Bank Watch Network</t>
  </si>
  <si>
    <t>Cey Ti Ay Kaukasus MMC-nin Azərbaycandakı nümayəndəliyi</t>
  </si>
  <si>
    <t>Chevron Khazar Ltd. Şirkəti</t>
  </si>
  <si>
    <t>CİVİCUS təşkilatı</t>
  </si>
  <si>
    <t>Conciliation Resources (Barışıq Resursları təşkilatı)</t>
  </si>
  <si>
    <t>Creditinfo Solutions</t>
  </si>
  <si>
    <t>Çexiya Respublikasının Bakıdakı Səfirliyi</t>
  </si>
  <si>
    <t>Development Project Assistance</t>
  </si>
  <si>
    <t>EFSE Development Facility təşkilatı (Lüksemburq)</t>
  </si>
  <si>
    <t>European Endowment for Democracy (Avropa Demokratiyaya Dəstək təşkilatı) (EED)</t>
  </si>
  <si>
    <t>Evangelisher Entwicklungdienst e.V. (EED-Kilsənin İnkişafına Xidmət Təşkilatı)</t>
  </si>
  <si>
    <t>Əmək Partiyasının Demokratiya Naminə Vestminster Proqramı</t>
  </si>
  <si>
    <t xml:space="preserve">Finlandiya Xarici İşlər Nazirliyi </t>
  </si>
  <si>
    <t>Frankfurt Maliyyə və Menecment məktəbi (Almaniya)</t>
  </si>
  <si>
    <t>Global Fund for Women</t>
  </si>
  <si>
    <t>Gürcüstanın BMT Assosiasiyası</t>
  </si>
  <si>
    <t>Gürcüstanın İctimai Səhiyyə və Tibbin İnkişafı Fondu</t>
  </si>
  <si>
    <t>Hilfswerk Avstriya şirkəti</t>
  </si>
  <si>
    <t xml:space="preserve">İnsan Hüquqları Evi Fondu  </t>
  </si>
  <si>
    <t>İntel Foundation</t>
  </si>
  <si>
    <t>İnterkulturelles Zentrum</t>
  </si>
  <si>
    <t>İnternyus Netvork/ABŞ-ın Dövlət Demokratiya, İnsan Haqları və Əmək Bürosu</t>
  </si>
  <si>
    <t>İsveçrə Mina Qurbanlarına Yardım Fondu</t>
  </si>
  <si>
    <t>İsveçrənin Azərbaycan Respublikasındakı Səfirliyi</t>
  </si>
  <si>
    <t>İsveçrənin HEKS EPER  təşkilatı</t>
  </si>
  <si>
    <t>İsveçrənin Novo Nordisk Hemofiliya Fondu</t>
  </si>
  <si>
    <t>Kemoniks İnterneşnl İnk şirkətinin Azərbaycan Respublikasındakı nümayəndəliyi (Chemonics)</t>
  </si>
  <si>
    <t>Konrad Adenauer Stiftung</t>
  </si>
  <si>
    <t>KPMG</t>
  </si>
  <si>
    <t>Kuuste Kool</t>
  </si>
  <si>
    <t xml:space="preserve">Kvinna till Kvinna Fondu </t>
  </si>
  <si>
    <t>Luxside Trading LTD</t>
  </si>
  <si>
    <t>MDB-nin Azərbaycan Nümayəndəliyi</t>
  </si>
  <si>
    <t>Milli Demokratiya İnstitutu (NDİ)</t>
  </si>
  <si>
    <t xml:space="preserve">Minaların Qadağan Olunması uğrunda Beynəlxalq Kampaniya -Kasetli Silahlar əleyhinə Koalisiya </t>
  </si>
  <si>
    <t>Moldovanın Regional Ekoloji Mərkəzi (Regional Environmental Centre)</t>
  </si>
  <si>
    <t>Moodys Analytics" təşkilatı</t>
  </si>
  <si>
    <t>NABU CoreFutdunq (Almaniyanın Təbiəti Mühafizə Cəmiyyəti)</t>
  </si>
  <si>
    <t xml:space="preserve">Niderland Dövlətinin Avropa İşləri və Beynəlxalq Əməkdaşlıq üzrə Nazirliyi </t>
  </si>
  <si>
    <t>Nobel oil ltd Şirkətinin azərbaycan Respublikasındakı filialı</t>
  </si>
  <si>
    <t>Norveç Helsinki Komitəsi</t>
  </si>
  <si>
    <t>Norveç Humanitar Müəssisəsi</t>
  </si>
  <si>
    <t>Norveç Təbiəti Mühafizə Cəmiyyəti</t>
  </si>
  <si>
    <t>Oliver Girrbach Trust Fund</t>
  </si>
  <si>
    <t>Open Medical İnstitute</t>
  </si>
  <si>
    <t>Qafqaz Ekoloji QHT Şəbəkəsi -CENN</t>
  </si>
  <si>
    <t>Qafqazda Beynəlxalq Hərtərəfli Yardım və Kömək Təşkilatı (Coorperative for Assistance and Relief Everywhere-CARE İnternational in the Caucasus)</t>
  </si>
  <si>
    <t>Realsun İnvestment LTD</t>
  </si>
  <si>
    <t>Revenue Watch Institute</t>
  </si>
  <si>
    <t>Sərhədsiz Azad Mətbuat təşkilatı (Free Press Unlimited)</t>
  </si>
  <si>
    <t>Software Group BG LTD təşkilatı</t>
  </si>
  <si>
    <t>Swiss Agency for Development and Coorperation Office (SDC) Bakıdakı ofisi</t>
  </si>
  <si>
    <t>Şərqi Avropa və Mərkəzi Asiya bölgəsində İİV-lə yaşayan insanların Birliyi təşkilatı</t>
  </si>
  <si>
    <t>The Black Sea Trust for Regional Coorperation The German Marshall Fund təşkilatı</t>
  </si>
  <si>
    <t>The Coca-Cola Foundation</t>
  </si>
  <si>
    <t>Transparency International e.V. Secretariat (TI-S)</t>
  </si>
  <si>
    <t>Triple Jump təşkilatı</t>
  </si>
  <si>
    <t>Türkiyə Cumhuriyətinin "T.C Başkanlık Yurtdışı Türkler və Akraba Topluluklar Başkanlığı"</t>
  </si>
  <si>
    <t>Türkiyənin Dosteli dərnəyi</t>
  </si>
  <si>
    <t>UN-HABITAT Beynəlxalq təşkilat</t>
  </si>
  <si>
    <t>UNHCR</t>
  </si>
  <si>
    <t>Xarici İşlər və Beynəlxalq Ticarət Departamenti (Kanada)</t>
  </si>
  <si>
    <t>Ümid Fondunun Bağı (The Garden of Hope Foundation)</t>
  </si>
  <si>
    <t>Yaponiyanın Azərbaycan Respublikasındakı Səfirliyi</t>
  </si>
  <si>
    <t>Cəzaçəkmə müəssisələrində çəzaçəkən və həssas qrupa daxil olan məhkumların sosisl pioblemlərinin həllinə yönələn ictimai vəkillik</t>
  </si>
  <si>
    <t xml:space="preserve">Mədən sənayesində şəffaflıq təşəbbüsü 7-ci Beynəlxalq Qlobal Konfransda iştirak etmək </t>
  </si>
  <si>
    <t>İstehsalatda Bədəbəxt hadisə və peşə xəstəliklərindən icbari sığorta sistemi. Mövcud vəziyyətin monitorinqi</t>
  </si>
  <si>
    <t>ATƏT DTİHB insan meyarı üzrə konfrans və BMT İnsan Hüquqları Komitəsinin 118-ci sessiyasında iştirak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</si>
</sst>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.mm\.yyyy;@"/>
  </numFmts>
  <fonts count="5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4"/>
      <color rgb="FF000000"/>
      <name val="Times New Roman"/>
      <family val="1"/>
    </font>
    <font>
      <u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trike/>
      <sz val="12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9"/>
      <color rgb="FF000000"/>
      <name val="Times New Roman"/>
      <family val="1"/>
    </font>
    <font>
      <b/>
      <i/>
      <sz val="9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color rgb="FF000000"/>
      <name val="Arial"/>
      <family val="2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4"/>
      <color theme="2"/>
      <name val="Times New Roman"/>
      <family val="1"/>
    </font>
    <font>
      <sz val="14"/>
      <color rgb="FF222222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222222"/>
      <name val="Times New Roman"/>
      <family val="1"/>
    </font>
    <font>
      <sz val="11"/>
      <color rgb="FF3F3F76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theme="0"/>
      <name val="Times New Roman"/>
      <family val="1"/>
    </font>
    <font>
      <b/>
      <sz val="12"/>
      <color theme="0" tint="-4.9989318521683403E-2"/>
      <name val="Times New Roman"/>
      <family val="1"/>
    </font>
    <font>
      <b/>
      <sz val="14"/>
      <color theme="0" tint="-4.9989318521683403E-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46" fillId="0" borderId="0">
      <alignment vertical="top"/>
      <protection locked="0"/>
    </xf>
    <xf numFmtId="0" fontId="49" fillId="10" borderId="22"/>
    <xf numFmtId="0" fontId="21" fillId="0" borderId="0"/>
    <xf numFmtId="0" fontId="21" fillId="0" borderId="0"/>
  </cellStyleXfs>
  <cellXfs count="329">
    <xf numFmtId="0" fontId="0" fillId="0" borderId="0" xfId="0"/>
    <xf numFmtId="0" fontId="49" fillId="10" borderId="22" xfId="2"/>
    <xf numFmtId="0" fontId="0" fillId="0" borderId="0" xfId="0"/>
    <xf numFmtId="0" fontId="16" fillId="7" borderId="1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6" fillId="0" borderId="1" xfId="0" applyFont="1" applyBorder="1"/>
    <xf numFmtId="0" fontId="0" fillId="0" borderId="0" xfId="0"/>
    <xf numFmtId="0" fontId="20" fillId="5" borderId="1" xfId="0" applyFont="1" applyFill="1" applyBorder="1" applyAlignment="1">
      <alignment horizontal="left" vertical="center" wrapText="1"/>
    </xf>
    <xf numFmtId="49" fontId="39" fillId="0" borderId="1" xfId="0" applyNumberFormat="1" applyFont="1" applyBorder="1" applyAlignment="1" applyProtection="1">
      <alignment wrapText="1"/>
      <protection locked="0"/>
    </xf>
    <xf numFmtId="164" fontId="39" fillId="0" borderId="1" xfId="0" applyNumberFormat="1" applyFont="1" applyBorder="1" applyAlignment="1" applyProtection="1">
      <alignment wrapText="1"/>
      <protection locked="0"/>
    </xf>
    <xf numFmtId="14" fontId="39" fillId="0" borderId="1" xfId="0" applyNumberFormat="1" applyFont="1" applyBorder="1" applyAlignment="1" applyProtection="1">
      <alignment wrapText="1"/>
      <protection locked="0"/>
    </xf>
    <xf numFmtId="0" fontId="40" fillId="0" borderId="1" xfId="0" applyFont="1" applyBorder="1" applyAlignment="1">
      <alignment wrapText="1"/>
    </xf>
    <xf numFmtId="164" fontId="39" fillId="0" borderId="8" xfId="0" applyNumberFormat="1" applyFont="1" applyBorder="1" applyAlignment="1">
      <alignment wrapText="1"/>
    </xf>
    <xf numFmtId="0" fontId="39" fillId="0" borderId="8" xfId="0" applyFont="1" applyBorder="1" applyAlignment="1">
      <alignment wrapText="1"/>
    </xf>
    <xf numFmtId="0" fontId="39" fillId="0" borderId="1" xfId="0" applyFont="1" applyBorder="1" applyAlignment="1">
      <alignment wrapText="1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49" fontId="22" fillId="7" borderId="1" xfId="0" applyNumberFormat="1" applyFont="1" applyFill="1" applyBorder="1" applyAlignment="1" applyProtection="1">
      <alignment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4" fontId="39" fillId="0" borderId="1" xfId="0" applyNumberFormat="1" applyFont="1" applyBorder="1" applyAlignment="1">
      <alignment wrapText="1"/>
    </xf>
    <xf numFmtId="4" fontId="39" fillId="0" borderId="8" xfId="0" applyNumberFormat="1" applyFont="1" applyBorder="1" applyAlignment="1">
      <alignment wrapText="1"/>
    </xf>
    <xf numFmtId="4" fontId="22" fillId="0" borderId="1" xfId="0" applyNumberFormat="1" applyFont="1" applyBorder="1" applyAlignment="1" applyProtection="1">
      <alignment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/>
      <protection locked="0"/>
    </xf>
    <xf numFmtId="4" fontId="17" fillId="6" borderId="1" xfId="0" applyNumberFormat="1" applyFont="1" applyFill="1" applyBorder="1" applyAlignment="1" applyProtection="1">
      <alignment horizontal="center"/>
      <protection locked="0"/>
    </xf>
    <xf numFmtId="49" fontId="34" fillId="0" borderId="1" xfId="3" applyNumberFormat="1" applyFont="1" applyBorder="1" applyAlignment="1" applyProtection="1">
      <alignment horizontal="left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5" borderId="1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0" xfId="0" applyFont="1"/>
    <xf numFmtId="0" fontId="12" fillId="0" borderId="0" xfId="0" applyFont="1"/>
    <xf numFmtId="0" fontId="37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/>
    </xf>
    <xf numFmtId="4" fontId="17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5" borderId="1" xfId="0" applyFont="1" applyFill="1" applyBorder="1" applyAlignment="1">
      <alignment wrapText="1"/>
    </xf>
    <xf numFmtId="0" fontId="12" fillId="5" borderId="0" xfId="0" applyFont="1" applyFill="1" applyAlignment="1">
      <alignment horizontal="left" vertical="center" wrapText="1"/>
    </xf>
    <xf numFmtId="164" fontId="17" fillId="5" borderId="0" xfId="0" applyNumberFormat="1" applyFont="1" applyFill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2" fillId="5" borderId="9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9" fontId="15" fillId="7" borderId="1" xfId="0" applyNumberFormat="1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7" borderId="0" xfId="0" applyFont="1" applyFill="1" applyAlignment="1">
      <alignment wrapText="1"/>
    </xf>
    <xf numFmtId="164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0" fontId="19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41" fillId="7" borderId="1" xfId="0" applyFont="1" applyFill="1" applyBorder="1" applyAlignment="1">
      <alignment wrapText="1"/>
    </xf>
    <xf numFmtId="14" fontId="41" fillId="7" borderId="13" xfId="0" applyNumberFormat="1" applyFont="1" applyFill="1" applyBorder="1" applyAlignment="1" applyProtection="1">
      <alignment wrapText="1"/>
      <protection locked="0"/>
    </xf>
    <xf numFmtId="49" fontId="41" fillId="7" borderId="1" xfId="0" applyNumberFormat="1" applyFont="1" applyFill="1" applyBorder="1" applyAlignment="1" applyProtection="1">
      <alignment wrapText="1"/>
      <protection locked="0"/>
    </xf>
    <xf numFmtId="14" fontId="41" fillId="7" borderId="1" xfId="0" applyNumberFormat="1" applyFont="1" applyFill="1" applyBorder="1" applyAlignment="1" applyProtection="1">
      <alignment wrapText="1"/>
      <protection locked="0"/>
    </xf>
    <xf numFmtId="49" fontId="15" fillId="7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right" vertical="center" wrapText="1"/>
    </xf>
    <xf numFmtId="165" fontId="29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20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4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/>
      <protection locked="0"/>
    </xf>
    <xf numFmtId="165" fontId="29" fillId="0" borderId="0" xfId="0" applyNumberFormat="1" applyFont="1" applyAlignment="1" applyProtection="1">
      <alignment vertic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16" fontId="28" fillId="5" borderId="1" xfId="0" applyNumberFormat="1" applyFont="1" applyFill="1" applyBorder="1" applyAlignment="1">
      <alignment horizontal="center" vertical="center" wrapText="1"/>
    </xf>
    <xf numFmtId="16" fontId="43" fillId="5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left" wrapText="1"/>
      <protection locked="0"/>
    </xf>
    <xf numFmtId="4" fontId="39" fillId="0" borderId="1" xfId="0" applyNumberFormat="1" applyFont="1" applyBorder="1" applyAlignment="1" applyProtection="1">
      <alignment horizontal="center" vertical="center" wrapText="1"/>
      <protection locked="0"/>
    </xf>
    <xf numFmtId="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17" fillId="5" borderId="1" xfId="0" applyNumberFormat="1" applyFont="1" applyFill="1" applyBorder="1" applyAlignment="1">
      <alignment horizontal="left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" fontId="30" fillId="0" borderId="1" xfId="0" applyNumberFormat="1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16" fontId="28" fillId="5" borderId="10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 applyProtection="1">
      <alignment horizontal="center" vertical="center" wrapText="1"/>
      <protection locked="0"/>
    </xf>
    <xf numFmtId="16" fontId="28" fillId="5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1" fillId="0" borderId="0" xfId="4" applyAlignment="1">
      <alignment horizontal="center"/>
    </xf>
    <xf numFmtId="0" fontId="33" fillId="2" borderId="10" xfId="4" applyFont="1" applyFill="1" applyBorder="1" applyAlignment="1">
      <alignment vertical="center" wrapText="1"/>
    </xf>
    <xf numFmtId="0" fontId="33" fillId="2" borderId="13" xfId="4" applyFont="1" applyFill="1" applyBorder="1" applyAlignment="1">
      <alignment horizontal="center" vertical="center" wrapText="1"/>
    </xf>
    <xf numFmtId="1" fontId="34" fillId="0" borderId="1" xfId="4" applyNumberFormat="1" applyFont="1" applyBorder="1" applyAlignment="1">
      <alignment horizontal="left" vertical="center" wrapText="1"/>
    </xf>
    <xf numFmtId="1" fontId="45" fillId="8" borderId="1" xfId="4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wrapText="1"/>
    </xf>
    <xf numFmtId="49" fontId="39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46" fillId="0" borderId="0" xfId="1" applyAlignment="1" applyProtection="1"/>
    <xf numFmtId="0" fontId="48" fillId="0" borderId="1" xfId="0" applyFont="1" applyBorder="1"/>
    <xf numFmtId="0" fontId="5" fillId="4" borderId="21" xfId="0" applyFont="1" applyFill="1" applyBorder="1" applyAlignment="1">
      <alignment horizontal="center" vertical="center" wrapText="1"/>
    </xf>
    <xf numFmtId="49" fontId="15" fillId="4" borderId="20" xfId="0" applyNumberFormat="1" applyFont="1" applyFill="1" applyBorder="1" applyAlignment="1">
      <alignment horizontal="center" vertical="center" wrapText="1"/>
    </xf>
    <xf numFmtId="4" fontId="15" fillId="4" borderId="20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1" fillId="0" borderId="0" xfId="0" applyFont="1"/>
    <xf numFmtId="0" fontId="10" fillId="0" borderId="0" xfId="0" applyFont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2" fontId="50" fillId="11" borderId="0" xfId="4" applyNumberFormat="1" applyFont="1" applyFill="1"/>
    <xf numFmtId="1" fontId="51" fillId="0" borderId="1" xfId="4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 applyProtection="1">
      <alignment wrapText="1"/>
      <protection locked="0"/>
    </xf>
    <xf numFmtId="164" fontId="22" fillId="0" borderId="1" xfId="0" applyNumberFormat="1" applyFont="1" applyBorder="1" applyAlignment="1" applyProtection="1">
      <alignment wrapText="1"/>
      <protection locked="0"/>
    </xf>
    <xf numFmtId="14" fontId="22" fillId="0" borderId="1" xfId="0" applyNumberFormat="1" applyFont="1" applyBorder="1" applyAlignment="1" applyProtection="1">
      <alignment wrapText="1"/>
      <protection locked="0"/>
    </xf>
    <xf numFmtId="0" fontId="47" fillId="0" borderId="0" xfId="0" applyFont="1" applyAlignment="1">
      <alignment horizont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14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4" borderId="19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165" fontId="29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46" fillId="0" borderId="0" xfId="1" applyAlignment="1" applyProtection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8" fillId="0" borderId="11" xfId="0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44" fillId="5" borderId="8" xfId="0" applyFont="1" applyFill="1" applyBorder="1" applyAlignment="1">
      <alignment horizontal="left"/>
    </xf>
    <xf numFmtId="0" fontId="44" fillId="5" borderId="12" xfId="0" applyFont="1" applyFill="1" applyBorder="1" applyAlignment="1">
      <alignment horizontal="left"/>
    </xf>
    <xf numFmtId="0" fontId="44" fillId="5" borderId="9" xfId="0" applyFont="1" applyFill="1" applyBorder="1" applyAlignment="1">
      <alignment horizontal="left"/>
    </xf>
    <xf numFmtId="0" fontId="29" fillId="5" borderId="8" xfId="0" applyFont="1" applyFill="1" applyBorder="1" applyAlignment="1">
      <alignment horizontal="left" vertical="center" wrapText="1"/>
    </xf>
    <xf numFmtId="0" fontId="29" fillId="5" borderId="12" xfId="0" applyFont="1" applyFill="1" applyBorder="1" applyAlignment="1">
      <alignment horizontal="left" vertical="center" wrapText="1"/>
    </xf>
    <xf numFmtId="0" fontId="29" fillId="5" borderId="9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5" fontId="15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18" fillId="5" borderId="8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5" borderId="1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9" fontId="22" fillId="0" borderId="8" xfId="0" applyNumberFormat="1" applyFont="1" applyBorder="1" applyAlignment="1" applyProtection="1">
      <alignment horizontal="center" wrapText="1"/>
      <protection locked="0"/>
    </xf>
    <xf numFmtId="49" fontId="22" fillId="0" borderId="12" xfId="0" applyNumberFormat="1" applyFont="1" applyBorder="1" applyAlignment="1" applyProtection="1">
      <alignment horizontal="center" wrapText="1"/>
      <protection locked="0"/>
    </xf>
    <xf numFmtId="49" fontId="22" fillId="0" borderId="9" xfId="0" applyNumberFormat="1" applyFont="1" applyBorder="1" applyAlignment="1" applyProtection="1">
      <alignment horizontal="center" wrapText="1"/>
      <protection locked="0"/>
    </xf>
    <xf numFmtId="0" fontId="19" fillId="5" borderId="1" xfId="0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9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1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wrapText="1"/>
    </xf>
    <xf numFmtId="0" fontId="16" fillId="9" borderId="13" xfId="0" applyFont="1" applyFill="1" applyBorder="1" applyAlignment="1">
      <alignment horizontal="center" wrapText="1"/>
    </xf>
    <xf numFmtId="1" fontId="35" fillId="9" borderId="1" xfId="3" applyNumberFormat="1" applyFont="1" applyFill="1" applyBorder="1" applyAlignment="1">
      <alignment horizontal="center" vertical="center" wrapText="1"/>
    </xf>
  </cellXfs>
  <cellStyles count="5">
    <cellStyle name="Normal 2" xfId="3"/>
    <cellStyle name="Ввод " xfId="2" builtinId="20"/>
    <cellStyle name="Гиперссылка" xfId="1" builtinId="8"/>
    <cellStyle name="Обычный" xfId="0" builtinId="0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.mamedova/&#1056;&#1072;&#1073;&#1086;&#1095;&#1080;&#1081;%20&#1089;&#1090;&#1086;&#1083;/zaur/HesabatKitabi_4000065191_16_10_2014_AR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"/>
      <sheetName val="forma2"/>
      <sheetName val="forma3"/>
      <sheetName val="forma4"/>
      <sheetName val="izahliqeyd"/>
      <sheetName val="Yerli Donorlarin siyahisi"/>
      <sheetName val="Xarici Donorlarin siyahisi"/>
      <sheetName val="Sahə (fəaliyyət növü)"/>
      <sheetName val="Donorlar"/>
      <sheetName val="Valyutalar"/>
      <sheetName val="Odenis usulu"/>
    </sheetNames>
    <sheetDataSet>
      <sheetData sheetId="0">
        <row r="10">
          <cell r="C10" t="str">
            <v>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ht-hesabat.maliyye.gov.a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ht-hesabat.maliyye.gov.a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ht.gov.az/DynamicForm/Link?metadata=F09E773EFEFB49A697642AF1BF7EDE41&amp;data=6983380F6FFD46FD9EA14051E96AF4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topLeftCell="A6" workbookViewId="0">
      <selection activeCell="J18" sqref="J18"/>
    </sheetView>
  </sheetViews>
  <sheetFormatPr defaultRowHeight="15" x14ac:dyDescent="0.25"/>
  <cols>
    <col min="1" max="1" width="3.42578125" style="6" customWidth="1"/>
    <col min="2" max="4" width="10.7109375" style="6" customWidth="1"/>
    <col min="5" max="5" width="19.28515625" style="6" customWidth="1"/>
    <col min="6" max="6" width="12.140625" style="6" customWidth="1"/>
    <col min="7" max="7" width="14.7109375" style="6" customWidth="1"/>
    <col min="8" max="8" width="16.140625" style="6" customWidth="1"/>
    <col min="9" max="9" width="9.140625" style="6" customWidth="1"/>
    <col min="10" max="16384" width="9.140625" style="6"/>
  </cols>
  <sheetData>
    <row r="1" spans="2:9" ht="15.75" x14ac:dyDescent="0.25">
      <c r="F1" s="190" t="s">
        <v>0</v>
      </c>
      <c r="G1" s="190"/>
      <c r="H1" s="190"/>
    </row>
    <row r="2" spans="2:9" ht="15.75" x14ac:dyDescent="0.25">
      <c r="F2" s="190" t="s">
        <v>1</v>
      </c>
      <c r="G2" s="190"/>
      <c r="H2" s="190"/>
    </row>
    <row r="3" spans="2:9" ht="15.75" x14ac:dyDescent="0.25">
      <c r="B3" s="118" t="s">
        <v>2</v>
      </c>
      <c r="F3" s="190" t="s">
        <v>3</v>
      </c>
      <c r="G3" s="190"/>
      <c r="H3" s="190"/>
    </row>
    <row r="4" spans="2:9" ht="15.75" x14ac:dyDescent="0.25">
      <c r="F4" s="190" t="s">
        <v>4</v>
      </c>
      <c r="G4" s="190"/>
      <c r="H4" s="190"/>
      <c r="I4" s="119"/>
    </row>
    <row r="5" spans="2:9" ht="15.75" x14ac:dyDescent="0.25">
      <c r="F5" s="190" t="s">
        <v>5</v>
      </c>
      <c r="G5" s="190"/>
      <c r="H5" s="190"/>
    </row>
    <row r="6" spans="2:9" ht="19.5" x14ac:dyDescent="0.25">
      <c r="B6" s="17"/>
      <c r="C6" s="17"/>
      <c r="D6" s="17"/>
    </row>
    <row r="7" spans="2:9" ht="18.75" x14ac:dyDescent="0.25">
      <c r="E7" s="192" t="s">
        <v>6</v>
      </c>
      <c r="F7" s="192"/>
      <c r="G7" s="192"/>
    </row>
    <row r="8" spans="2:9" ht="30" customHeight="1" x14ac:dyDescent="0.25">
      <c r="E8" s="89" t="s">
        <v>7</v>
      </c>
      <c r="F8" s="125" t="s">
        <v>8</v>
      </c>
      <c r="G8" s="91" t="s">
        <v>9</v>
      </c>
    </row>
    <row r="9" spans="2:9" ht="24.75" customHeight="1" x14ac:dyDescent="0.25">
      <c r="E9" s="192" t="s">
        <v>10</v>
      </c>
      <c r="F9" s="192"/>
      <c r="G9" s="192"/>
    </row>
    <row r="10" spans="2:9" ht="18.75" x14ac:dyDescent="0.25">
      <c r="B10" s="129"/>
      <c r="C10" s="129"/>
      <c r="D10" s="129"/>
    </row>
    <row r="11" spans="2:9" ht="18.75" x14ac:dyDescent="0.25">
      <c r="B11" s="129" t="s">
        <v>11</v>
      </c>
      <c r="C11" s="129"/>
      <c r="D11" s="129"/>
      <c r="E11" s="132">
        <v>1300124401</v>
      </c>
    </row>
    <row r="12" spans="2:9" ht="9" customHeight="1" x14ac:dyDescent="0.25">
      <c r="B12" s="93"/>
      <c r="C12" s="93"/>
      <c r="D12" s="93"/>
    </row>
    <row r="13" spans="2:9" ht="34.5" customHeight="1" x14ac:dyDescent="0.25">
      <c r="B13" s="93" t="s">
        <v>12</v>
      </c>
      <c r="C13" s="93"/>
      <c r="D13" s="239" t="s">
        <v>13</v>
      </c>
      <c r="E13" s="239"/>
      <c r="F13" s="239"/>
      <c r="G13" s="239"/>
      <c r="H13" s="239"/>
    </row>
    <row r="14" spans="2:9" ht="18.75" x14ac:dyDescent="0.25">
      <c r="B14" s="93"/>
      <c r="C14" s="93"/>
      <c r="D14" s="93"/>
    </row>
    <row r="15" spans="2:9" ht="21" customHeight="1" x14ac:dyDescent="0.25">
      <c r="B15" s="93" t="s">
        <v>14</v>
      </c>
      <c r="C15" s="93"/>
      <c r="D15" s="93"/>
      <c r="E15" s="189" t="s">
        <v>418</v>
      </c>
      <c r="F15" s="189"/>
      <c r="G15" s="189"/>
      <c r="H15" s="189"/>
    </row>
    <row r="16" spans="2:9" ht="18.75" x14ac:dyDescent="0.25">
      <c r="B16" s="93"/>
      <c r="C16" s="93"/>
      <c r="D16" s="93"/>
    </row>
    <row r="17" spans="2:8" ht="37.5" customHeight="1" x14ac:dyDescent="0.25">
      <c r="B17" s="93" t="s">
        <v>15</v>
      </c>
      <c r="C17" s="240" t="s">
        <v>16</v>
      </c>
      <c r="D17" s="240"/>
      <c r="E17" s="240"/>
      <c r="F17" s="240"/>
      <c r="G17" s="240"/>
      <c r="H17" s="240"/>
    </row>
    <row r="18" spans="2:8" ht="18.75" x14ac:dyDescent="0.25">
      <c r="B18" s="96"/>
      <c r="C18" s="96"/>
      <c r="D18" s="96"/>
    </row>
    <row r="19" spans="2:8" ht="18.75" x14ac:dyDescent="0.25">
      <c r="B19" s="96" t="s">
        <v>17</v>
      </c>
      <c r="C19" s="96"/>
      <c r="D19" s="96"/>
      <c r="G19" s="189" t="s">
        <v>18</v>
      </c>
      <c r="H19" s="189"/>
    </row>
    <row r="20" spans="2:8" ht="18.75" x14ac:dyDescent="0.25">
      <c r="B20" s="96"/>
      <c r="C20" s="96"/>
      <c r="D20" s="96"/>
    </row>
    <row r="21" spans="2:8" ht="18.75" x14ac:dyDescent="0.25">
      <c r="B21" s="96" t="s">
        <v>19</v>
      </c>
      <c r="C21" s="96"/>
      <c r="D21" s="96"/>
      <c r="G21" s="241">
        <v>36603</v>
      </c>
      <c r="H21" s="241"/>
    </row>
    <row r="22" spans="2:8" ht="18.75" x14ac:dyDescent="0.25">
      <c r="B22" s="96"/>
      <c r="C22" s="96"/>
      <c r="D22" s="96"/>
    </row>
    <row r="23" spans="2:8" ht="18.75" x14ac:dyDescent="0.3">
      <c r="B23" s="120" t="s">
        <v>20</v>
      </c>
      <c r="C23" s="120"/>
      <c r="D23" s="120"/>
      <c r="G23" s="191" t="s">
        <v>21</v>
      </c>
      <c r="H23" s="191"/>
    </row>
    <row r="24" spans="2:8" ht="55.5" customHeight="1" x14ac:dyDescent="0.25">
      <c r="B24" s="193" t="s">
        <v>22</v>
      </c>
      <c r="C24" s="198" t="s">
        <v>23</v>
      </c>
      <c r="D24" s="199"/>
      <c r="E24" s="200"/>
      <c r="F24" s="193" t="s">
        <v>24</v>
      </c>
      <c r="G24" s="193" t="s">
        <v>25</v>
      </c>
      <c r="H24" s="193" t="s">
        <v>26</v>
      </c>
    </row>
    <row r="25" spans="2:8" ht="15.75" customHeight="1" x14ac:dyDescent="0.25">
      <c r="B25" s="194"/>
      <c r="C25" s="201"/>
      <c r="D25" s="202"/>
      <c r="E25" s="203"/>
      <c r="F25" s="194"/>
      <c r="G25" s="194"/>
      <c r="H25" s="194"/>
    </row>
    <row r="26" spans="2:8" ht="18" customHeight="1" x14ac:dyDescent="0.25">
      <c r="B26" s="128">
        <v>1</v>
      </c>
      <c r="C26" s="195">
        <v>2</v>
      </c>
      <c r="D26" s="196"/>
      <c r="E26" s="197"/>
      <c r="F26" s="121">
        <v>3</v>
      </c>
      <c r="G26" s="130">
        <v>4</v>
      </c>
      <c r="H26" s="130">
        <v>5</v>
      </c>
    </row>
    <row r="27" spans="2:8" ht="18" customHeight="1" x14ac:dyDescent="0.25">
      <c r="B27" s="122" t="s">
        <v>27</v>
      </c>
      <c r="C27" s="204" t="s">
        <v>28</v>
      </c>
      <c r="D27" s="205"/>
      <c r="E27" s="206"/>
      <c r="F27" s="117"/>
      <c r="G27" s="113"/>
      <c r="H27" s="113"/>
    </row>
    <row r="28" spans="2:8" ht="18" customHeight="1" x14ac:dyDescent="0.25">
      <c r="B28" s="103" t="s">
        <v>29</v>
      </c>
      <c r="C28" s="207" t="s">
        <v>30</v>
      </c>
      <c r="D28" s="208"/>
      <c r="E28" s="209"/>
      <c r="F28" s="117" t="s">
        <v>31</v>
      </c>
      <c r="G28" s="113"/>
      <c r="H28" s="113"/>
    </row>
    <row r="29" spans="2:8" ht="18" customHeight="1" x14ac:dyDescent="0.25">
      <c r="B29" s="103" t="s">
        <v>32</v>
      </c>
      <c r="C29" s="207" t="s">
        <v>33</v>
      </c>
      <c r="D29" s="208"/>
      <c r="E29" s="209"/>
      <c r="F29" s="114" t="s">
        <v>34</v>
      </c>
      <c r="G29" s="113">
        <v>1700</v>
      </c>
      <c r="H29" s="113">
        <v>2266</v>
      </c>
    </row>
    <row r="30" spans="2:8" ht="18" customHeight="1" x14ac:dyDescent="0.25">
      <c r="B30" s="103" t="s">
        <v>35</v>
      </c>
      <c r="C30" s="207" t="s">
        <v>36</v>
      </c>
      <c r="D30" s="208"/>
      <c r="E30" s="209"/>
      <c r="F30" s="114"/>
      <c r="G30" s="113"/>
      <c r="H30" s="113"/>
    </row>
    <row r="31" spans="2:8" ht="18" customHeight="1" x14ac:dyDescent="0.25">
      <c r="B31" s="105" t="s">
        <v>37</v>
      </c>
      <c r="C31" s="210" t="s">
        <v>38</v>
      </c>
      <c r="D31" s="211"/>
      <c r="E31" s="212"/>
      <c r="F31" s="123"/>
      <c r="G31" s="106">
        <f>G32+G33</f>
        <v>0</v>
      </c>
      <c r="H31" s="106">
        <f>H32+H33</f>
        <v>0</v>
      </c>
    </row>
    <row r="32" spans="2:8" ht="18" customHeight="1" x14ac:dyDescent="0.25">
      <c r="B32" s="103" t="s">
        <v>39</v>
      </c>
      <c r="C32" s="207" t="s">
        <v>40</v>
      </c>
      <c r="D32" s="208"/>
      <c r="E32" s="209"/>
      <c r="F32" s="114"/>
      <c r="G32" s="113"/>
      <c r="H32" s="113"/>
    </row>
    <row r="33" spans="2:8" ht="18" customHeight="1" x14ac:dyDescent="0.25">
      <c r="B33" s="103" t="s">
        <v>41</v>
      </c>
      <c r="C33" s="207" t="s">
        <v>42</v>
      </c>
      <c r="D33" s="208"/>
      <c r="E33" s="209"/>
      <c r="F33" s="114" t="s">
        <v>43</v>
      </c>
      <c r="G33" s="113"/>
      <c r="H33" s="113"/>
    </row>
    <row r="34" spans="2:8" ht="18" customHeight="1" x14ac:dyDescent="0.25">
      <c r="B34" s="124" t="s">
        <v>44</v>
      </c>
      <c r="C34" s="213" t="s">
        <v>45</v>
      </c>
      <c r="D34" s="214"/>
      <c r="E34" s="215"/>
      <c r="F34" s="133"/>
      <c r="G34" s="134"/>
      <c r="H34" s="134"/>
    </row>
    <row r="35" spans="2:8" ht="18" customHeight="1" x14ac:dyDescent="0.25">
      <c r="B35" s="103" t="s">
        <v>46</v>
      </c>
      <c r="C35" s="207" t="s">
        <v>47</v>
      </c>
      <c r="D35" s="208"/>
      <c r="E35" s="209"/>
      <c r="F35" s="114" t="s">
        <v>48</v>
      </c>
      <c r="G35" s="113"/>
      <c r="H35" s="113"/>
    </row>
    <row r="36" spans="2:8" ht="18" customHeight="1" x14ac:dyDescent="0.25">
      <c r="B36" s="173" t="s">
        <v>49</v>
      </c>
      <c r="C36" s="216" t="s">
        <v>50</v>
      </c>
      <c r="D36" s="217"/>
      <c r="E36" s="218"/>
      <c r="F36" s="174"/>
      <c r="G36" s="175">
        <f>SUM(G37:G38)</f>
        <v>0</v>
      </c>
      <c r="H36" s="175">
        <f>SUM(H37:H38)</f>
        <v>0</v>
      </c>
    </row>
    <row r="37" spans="2:8" ht="18" customHeight="1" x14ac:dyDescent="0.25">
      <c r="B37" s="152" t="s">
        <v>51</v>
      </c>
      <c r="C37" s="220" t="s">
        <v>52</v>
      </c>
      <c r="D37" s="220"/>
      <c r="E37" s="220"/>
      <c r="F37" s="116" t="s">
        <v>53</v>
      </c>
      <c r="G37" s="153"/>
      <c r="H37" s="153"/>
    </row>
    <row r="38" spans="2:8" ht="18" customHeight="1" x14ac:dyDescent="0.25">
      <c r="B38" s="152" t="s">
        <v>54</v>
      </c>
      <c r="C38" s="219" t="s">
        <v>55</v>
      </c>
      <c r="D38" s="219"/>
      <c r="E38" s="219"/>
      <c r="F38" s="116"/>
      <c r="G38" s="153"/>
      <c r="H38" s="153"/>
    </row>
    <row r="39" spans="2:8" ht="18" customHeight="1" x14ac:dyDescent="0.25">
      <c r="B39" s="152" t="s">
        <v>56</v>
      </c>
      <c r="C39" s="219" t="s">
        <v>57</v>
      </c>
      <c r="D39" s="219"/>
      <c r="E39" s="219"/>
      <c r="F39" s="116" t="s">
        <v>58</v>
      </c>
      <c r="G39" s="153"/>
      <c r="H39" s="153">
        <v>71.91</v>
      </c>
    </row>
    <row r="40" spans="2:8" ht="18" customHeight="1" x14ac:dyDescent="0.25">
      <c r="B40" s="105" t="s">
        <v>59</v>
      </c>
      <c r="C40" s="224" t="s">
        <v>60</v>
      </c>
      <c r="D40" s="225"/>
      <c r="E40" s="226"/>
      <c r="F40" s="123"/>
      <c r="G40" s="106">
        <f>SUM(G41:G43)</f>
        <v>0</v>
      </c>
      <c r="H40" s="106">
        <f>SUM(H41:H43)</f>
        <v>0</v>
      </c>
    </row>
    <row r="41" spans="2:8" ht="18" customHeight="1" x14ac:dyDescent="0.25">
      <c r="B41" s="103" t="s">
        <v>61</v>
      </c>
      <c r="C41" s="207" t="s">
        <v>62</v>
      </c>
      <c r="D41" s="208"/>
      <c r="E41" s="209"/>
      <c r="F41" s="115" t="s">
        <v>63</v>
      </c>
      <c r="G41" s="113"/>
      <c r="H41" s="113"/>
    </row>
    <row r="42" spans="2:8" ht="18" customHeight="1" x14ac:dyDescent="0.25">
      <c r="B42" s="103" t="s">
        <v>64</v>
      </c>
      <c r="C42" s="207" t="s">
        <v>65</v>
      </c>
      <c r="D42" s="208"/>
      <c r="E42" s="208"/>
      <c r="F42" s="116" t="s">
        <v>63</v>
      </c>
      <c r="G42" s="113"/>
      <c r="H42" s="113"/>
    </row>
    <row r="43" spans="2:8" ht="18" customHeight="1" x14ac:dyDescent="0.25">
      <c r="B43" s="103" t="s">
        <v>66</v>
      </c>
      <c r="C43" s="207" t="s">
        <v>67</v>
      </c>
      <c r="D43" s="208"/>
      <c r="E43" s="209"/>
      <c r="F43" s="114" t="s">
        <v>63</v>
      </c>
      <c r="G43" s="113"/>
      <c r="H43" s="113"/>
    </row>
    <row r="44" spans="2:8" ht="18" customHeight="1" x14ac:dyDescent="0.25">
      <c r="B44" s="101" t="s">
        <v>68</v>
      </c>
      <c r="C44" s="230" t="s">
        <v>69</v>
      </c>
      <c r="D44" s="231"/>
      <c r="E44" s="232"/>
      <c r="F44" s="123"/>
      <c r="G44" s="102">
        <f>G28+G29+G30+G31+G35+G36+G39+G40</f>
        <v>1700</v>
      </c>
      <c r="H44" s="102">
        <f>H28+H29+H30+H31+H35+H36+H39+H40</f>
        <v>2337.91</v>
      </c>
    </row>
    <row r="45" spans="2:8" ht="18" customHeight="1" x14ac:dyDescent="0.25">
      <c r="B45" s="128" t="s">
        <v>70</v>
      </c>
      <c r="C45" s="236" t="s">
        <v>71</v>
      </c>
      <c r="D45" s="237"/>
      <c r="E45" s="238"/>
      <c r="F45" s="114"/>
      <c r="G45" s="113"/>
      <c r="H45" s="113"/>
    </row>
    <row r="46" spans="2:8" ht="18" customHeight="1" x14ac:dyDescent="0.25">
      <c r="B46" s="103" t="s">
        <v>72</v>
      </c>
      <c r="C46" s="207" t="s">
        <v>73</v>
      </c>
      <c r="D46" s="208"/>
      <c r="E46" s="209"/>
      <c r="F46" s="114"/>
      <c r="G46" s="113"/>
      <c r="H46" s="113"/>
    </row>
    <row r="47" spans="2:8" ht="18" customHeight="1" x14ac:dyDescent="0.25">
      <c r="B47" s="103" t="s">
        <v>74</v>
      </c>
      <c r="C47" s="207" t="s">
        <v>75</v>
      </c>
      <c r="D47" s="208"/>
      <c r="E47" s="209"/>
      <c r="F47" s="114"/>
      <c r="G47" s="113"/>
      <c r="H47" s="113"/>
    </row>
    <row r="48" spans="2:8" ht="18" customHeight="1" x14ac:dyDescent="0.25">
      <c r="B48" s="103" t="s">
        <v>76</v>
      </c>
      <c r="C48" s="221" t="s">
        <v>77</v>
      </c>
      <c r="D48" s="222"/>
      <c r="E48" s="223"/>
      <c r="F48" s="114"/>
      <c r="G48" s="113">
        <v>1700</v>
      </c>
      <c r="H48" s="113">
        <v>2337.91</v>
      </c>
    </row>
    <row r="49" spans="2:8" ht="18" customHeight="1" x14ac:dyDescent="0.25">
      <c r="B49" s="122" t="s">
        <v>78</v>
      </c>
      <c r="C49" s="204" t="s">
        <v>79</v>
      </c>
      <c r="D49" s="205"/>
      <c r="E49" s="206"/>
      <c r="F49" s="114"/>
      <c r="G49" s="113"/>
      <c r="H49" s="113"/>
    </row>
    <row r="50" spans="2:8" ht="18" customHeight="1" x14ac:dyDescent="0.25">
      <c r="B50" s="105" t="s">
        <v>80</v>
      </c>
      <c r="C50" s="210" t="s">
        <v>81</v>
      </c>
      <c r="D50" s="211"/>
      <c r="E50" s="212"/>
      <c r="F50" s="123"/>
      <c r="G50" s="106">
        <f>SUM(G51:G52)</f>
        <v>0</v>
      </c>
      <c r="H50" s="106">
        <f>SUM(H51:H52)</f>
        <v>0</v>
      </c>
    </row>
    <row r="51" spans="2:8" ht="18" customHeight="1" x14ac:dyDescent="0.25">
      <c r="B51" s="103" t="s">
        <v>82</v>
      </c>
      <c r="C51" s="207" t="s">
        <v>83</v>
      </c>
      <c r="D51" s="208"/>
      <c r="E51" s="209"/>
      <c r="F51" s="114" t="s">
        <v>84</v>
      </c>
      <c r="G51" s="113"/>
      <c r="H51" s="113"/>
    </row>
    <row r="52" spans="2:8" ht="18" customHeight="1" x14ac:dyDescent="0.25">
      <c r="B52" s="103" t="s">
        <v>85</v>
      </c>
      <c r="C52" s="207" t="s">
        <v>86</v>
      </c>
      <c r="D52" s="208"/>
      <c r="E52" s="209"/>
      <c r="F52" s="114"/>
      <c r="G52" s="113"/>
      <c r="H52" s="113"/>
    </row>
    <row r="53" spans="2:8" ht="18" customHeight="1" x14ac:dyDescent="0.25">
      <c r="B53" s="103" t="s">
        <v>87</v>
      </c>
      <c r="C53" s="207" t="s">
        <v>88</v>
      </c>
      <c r="D53" s="208"/>
      <c r="E53" s="209"/>
      <c r="F53" s="114"/>
      <c r="G53" s="113"/>
      <c r="H53" s="113"/>
    </row>
    <row r="54" spans="2:8" ht="18" customHeight="1" x14ac:dyDescent="0.25">
      <c r="B54" s="103" t="s">
        <v>89</v>
      </c>
      <c r="C54" s="207" t="s">
        <v>90</v>
      </c>
      <c r="D54" s="208"/>
      <c r="E54" s="209"/>
      <c r="F54" s="114"/>
      <c r="G54" s="113"/>
      <c r="H54" s="113"/>
    </row>
    <row r="55" spans="2:8" ht="18" customHeight="1" x14ac:dyDescent="0.25">
      <c r="B55" s="122" t="s">
        <v>91</v>
      </c>
      <c r="C55" s="204" t="s">
        <v>92</v>
      </c>
      <c r="D55" s="205"/>
      <c r="E55" s="206"/>
      <c r="F55" s="114"/>
      <c r="G55" s="113"/>
      <c r="H55" s="113"/>
    </row>
    <row r="56" spans="2:8" ht="18" customHeight="1" x14ac:dyDescent="0.25">
      <c r="B56" s="105" t="s">
        <v>93</v>
      </c>
      <c r="C56" s="227" t="s">
        <v>94</v>
      </c>
      <c r="D56" s="228"/>
      <c r="E56" s="229"/>
      <c r="F56" s="123"/>
      <c r="G56" s="106">
        <f>SUM(G57:G58)</f>
        <v>0</v>
      </c>
      <c r="H56" s="106">
        <f>SUM(H57:H58)</f>
        <v>0</v>
      </c>
    </row>
    <row r="57" spans="2:8" ht="18" customHeight="1" x14ac:dyDescent="0.25">
      <c r="B57" s="103" t="s">
        <v>95</v>
      </c>
      <c r="C57" s="207" t="s">
        <v>96</v>
      </c>
      <c r="D57" s="208"/>
      <c r="E57" s="209"/>
      <c r="F57" s="114" t="s">
        <v>97</v>
      </c>
      <c r="G57" s="113"/>
      <c r="H57" s="113"/>
    </row>
    <row r="58" spans="2:8" ht="18" customHeight="1" x14ac:dyDescent="0.25">
      <c r="B58" s="103" t="s">
        <v>98</v>
      </c>
      <c r="C58" s="207" t="s">
        <v>99</v>
      </c>
      <c r="D58" s="208"/>
      <c r="E58" s="209"/>
      <c r="F58" s="114"/>
      <c r="G58" s="113"/>
      <c r="H58" s="113"/>
    </row>
    <row r="59" spans="2:8" ht="18" customHeight="1" x14ac:dyDescent="0.25">
      <c r="B59" s="103" t="s">
        <v>100</v>
      </c>
      <c r="C59" s="221" t="s">
        <v>101</v>
      </c>
      <c r="D59" s="222"/>
      <c r="E59" s="223"/>
      <c r="F59" s="114" t="s">
        <v>102</v>
      </c>
      <c r="G59" s="113"/>
      <c r="H59" s="113"/>
    </row>
    <row r="60" spans="2:8" ht="18" customHeight="1" x14ac:dyDescent="0.25">
      <c r="B60" s="103" t="s">
        <v>103</v>
      </c>
      <c r="C60" s="207" t="s">
        <v>104</v>
      </c>
      <c r="D60" s="208"/>
      <c r="E60" s="209"/>
      <c r="F60" s="114" t="s">
        <v>105</v>
      </c>
      <c r="G60" s="113"/>
      <c r="H60" s="113"/>
    </row>
    <row r="61" spans="2:8" ht="18" customHeight="1" x14ac:dyDescent="0.25">
      <c r="B61" s="105" t="s">
        <v>106</v>
      </c>
      <c r="C61" s="210" t="s">
        <v>107</v>
      </c>
      <c r="D61" s="211"/>
      <c r="E61" s="212"/>
      <c r="F61" s="123"/>
      <c r="G61" s="106">
        <f>SUM(G62:G63)</f>
        <v>0</v>
      </c>
      <c r="H61" s="106">
        <f>SUM(H62:H63)</f>
        <v>0</v>
      </c>
    </row>
    <row r="62" spans="2:8" ht="18" customHeight="1" x14ac:dyDescent="0.25">
      <c r="B62" s="103" t="s">
        <v>108</v>
      </c>
      <c r="C62" s="207" t="s">
        <v>109</v>
      </c>
      <c r="D62" s="208"/>
      <c r="E62" s="209"/>
      <c r="F62" s="114" t="s">
        <v>110</v>
      </c>
      <c r="G62" s="113"/>
      <c r="H62" s="113"/>
    </row>
    <row r="63" spans="2:8" ht="18" customHeight="1" x14ac:dyDescent="0.25">
      <c r="B63" s="103" t="s">
        <v>111</v>
      </c>
      <c r="C63" s="207" t="s">
        <v>99</v>
      </c>
      <c r="D63" s="208"/>
      <c r="E63" s="209"/>
      <c r="F63" s="114" t="s">
        <v>110</v>
      </c>
      <c r="G63" s="113"/>
      <c r="H63" s="113"/>
    </row>
    <row r="64" spans="2:8" ht="18" customHeight="1" x14ac:dyDescent="0.25">
      <c r="B64" s="101" t="s">
        <v>112</v>
      </c>
      <c r="C64" s="230" t="s">
        <v>113</v>
      </c>
      <c r="D64" s="231"/>
      <c r="E64" s="232"/>
      <c r="F64" s="123"/>
      <c r="G64" s="102">
        <f>G50+G53+G54+G56+G59+G60+G61</f>
        <v>0</v>
      </c>
      <c r="H64" s="102">
        <f>H50+H53+H54+H56+H59+H60+H61</f>
        <v>0</v>
      </c>
    </row>
    <row r="65" spans="2:8" ht="36" customHeight="1" x14ac:dyDescent="0.25">
      <c r="B65" s="101" t="s">
        <v>114</v>
      </c>
      <c r="C65" s="233" t="s">
        <v>115</v>
      </c>
      <c r="D65" s="234"/>
      <c r="E65" s="235"/>
      <c r="F65" s="123"/>
      <c r="G65" s="102">
        <f>G46+G47+G48+G64</f>
        <v>1700</v>
      </c>
      <c r="H65" s="102">
        <f>H46+H47+H48+H64</f>
        <v>2337.91</v>
      </c>
    </row>
    <row r="66" spans="2:8" ht="18.75" x14ac:dyDescent="0.25">
      <c r="B66" s="18"/>
      <c r="C66" s="18"/>
      <c r="D66" s="18"/>
    </row>
    <row r="67" spans="2:8" ht="18.75" x14ac:dyDescent="0.25">
      <c r="B67" s="93" t="s">
        <v>116</v>
      </c>
      <c r="C67" s="189"/>
      <c r="D67" s="189"/>
      <c r="E67" s="189"/>
    </row>
    <row r="68" spans="2:8" ht="18.75" x14ac:dyDescent="0.25">
      <c r="B68" s="18"/>
      <c r="C68" s="18"/>
      <c r="D68" s="18"/>
    </row>
    <row r="69" spans="2:8" ht="18.75" x14ac:dyDescent="0.25">
      <c r="B69" s="93" t="s">
        <v>117</v>
      </c>
      <c r="C69" s="93"/>
      <c r="D69" s="189"/>
      <c r="E69" s="189"/>
      <c r="F69" s="89" t="s">
        <v>118</v>
      </c>
      <c r="G69" s="126" t="s">
        <v>119</v>
      </c>
      <c r="H69" s="93"/>
    </row>
    <row r="71" spans="2:8" x14ac:dyDescent="0.25">
      <c r="B71" s="171" t="s">
        <v>120</v>
      </c>
      <c r="E71" s="188" t="s">
        <v>121</v>
      </c>
      <c r="F71" s="188"/>
      <c r="G71" s="188"/>
      <c r="H71" s="188"/>
    </row>
  </sheetData>
  <sheetProtection password="C6EF" sheet="1" objects="1" scenarios="1"/>
  <mergeCells count="61">
    <mergeCell ref="D13:H13"/>
    <mergeCell ref="B24:B25"/>
    <mergeCell ref="G19:H19"/>
    <mergeCell ref="C17:H17"/>
    <mergeCell ref="E15:H15"/>
    <mergeCell ref="G21:H21"/>
    <mergeCell ref="C64:E64"/>
    <mergeCell ref="C65:E65"/>
    <mergeCell ref="C42:E42"/>
    <mergeCell ref="C48:E48"/>
    <mergeCell ref="C47:E47"/>
    <mergeCell ref="C46:E46"/>
    <mergeCell ref="C45:E45"/>
    <mergeCell ref="C44:E44"/>
    <mergeCell ref="C53:E53"/>
    <mergeCell ref="C52:E52"/>
    <mergeCell ref="C51:E51"/>
    <mergeCell ref="C50:E50"/>
    <mergeCell ref="C49:E49"/>
    <mergeCell ref="C58:E58"/>
    <mergeCell ref="C63:E63"/>
    <mergeCell ref="C62:E62"/>
    <mergeCell ref="C38:E38"/>
    <mergeCell ref="C37:E37"/>
    <mergeCell ref="C61:E61"/>
    <mergeCell ref="C60:E60"/>
    <mergeCell ref="C59:E59"/>
    <mergeCell ref="C39:E39"/>
    <mergeCell ref="C40:E40"/>
    <mergeCell ref="C57:E57"/>
    <mergeCell ref="C56:E56"/>
    <mergeCell ref="C55:E55"/>
    <mergeCell ref="C54:E54"/>
    <mergeCell ref="C43:E43"/>
    <mergeCell ref="C41:E41"/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E71:H71"/>
    <mergeCell ref="C67:E67"/>
    <mergeCell ref="D69:E69"/>
    <mergeCell ref="F1:H1"/>
    <mergeCell ref="F2:H2"/>
    <mergeCell ref="F3:H3"/>
    <mergeCell ref="F5:H5"/>
    <mergeCell ref="F4:H4"/>
    <mergeCell ref="G23:H23"/>
    <mergeCell ref="E7:G7"/>
    <mergeCell ref="E9:G9"/>
    <mergeCell ref="F24:F25"/>
    <mergeCell ref="G24:G25"/>
    <mergeCell ref="H24:H25"/>
    <mergeCell ref="C26:E26"/>
    <mergeCell ref="C24:E25"/>
  </mergeCells>
  <dataValidations count="1">
    <dataValidation type="decimal" allowBlank="1" showInputMessage="1" showErrorMessage="1" errorTitle="Xəta" error="Məbləği düzgün daxil edin" promptTitle="Məlumat" prompt="Məbləği düzgün daxil edin" sqref="L42 G62:H63 G57:H60 G51:H55 G45:H49 G41:H43 G37:H39 G32:H35 G27:H30">
      <formula1>-100000000</formula1>
      <formula2>100000000</formula2>
    </dataValidation>
  </dataValidations>
  <hyperlinks>
    <hyperlink ref="B71" r:id="rId1"/>
  </hyperlinks>
  <pageMargins left="0.23622047244094491" right="0.23622047244094491" top="0.74803149606299213" bottom="0.74803149606299213" header="0.31496062992125984" footer="0.31496062992125984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əlumat" prompt="Siyahıda olan adı seçin">
          <x14:formula1>
            <xm:f>Soraqcalar!$D$20:$D$41</xm:f>
          </x14:formula1>
          <xm:sqref>E15:H15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K52" sqref="K52"/>
    </sheetView>
  </sheetViews>
  <sheetFormatPr defaultRowHeight="15" x14ac:dyDescent="0.25"/>
  <cols>
    <col min="1" max="1" width="4.42578125" style="87" customWidth="1"/>
    <col min="2" max="4" width="9.28515625" style="87" customWidth="1"/>
    <col min="5" max="5" width="23" style="87" customWidth="1"/>
    <col min="6" max="6" width="10.28515625" style="87" customWidth="1"/>
    <col min="7" max="7" width="16" style="87" customWidth="1"/>
    <col min="8" max="8" width="17.28515625" style="87" customWidth="1"/>
    <col min="9" max="9" width="9.140625" style="87" customWidth="1"/>
    <col min="10" max="16384" width="9.140625" style="87"/>
  </cols>
  <sheetData>
    <row r="1" spans="2:8" ht="18.75" customHeight="1" x14ac:dyDescent="0.25">
      <c r="G1" s="251" t="s">
        <v>0</v>
      </c>
      <c r="H1" s="251"/>
    </row>
    <row r="2" spans="2:8" ht="18.75" customHeight="1" x14ac:dyDescent="0.25">
      <c r="G2" s="251" t="s">
        <v>1</v>
      </c>
      <c r="H2" s="251"/>
    </row>
    <row r="3" spans="2:8" ht="19.5" customHeight="1" x14ac:dyDescent="0.25">
      <c r="G3" s="251" t="s">
        <v>3</v>
      </c>
      <c r="H3" s="251"/>
    </row>
    <row r="4" spans="2:8" ht="17.25" customHeight="1" x14ac:dyDescent="0.25">
      <c r="G4" s="251" t="s">
        <v>4</v>
      </c>
      <c r="H4" s="251"/>
    </row>
    <row r="5" spans="2:8" ht="21.75" customHeight="1" x14ac:dyDescent="0.25">
      <c r="G5" s="251" t="s">
        <v>122</v>
      </c>
      <c r="H5" s="251"/>
    </row>
    <row r="6" spans="2:8" ht="18.75" x14ac:dyDescent="0.25">
      <c r="B6" s="88"/>
      <c r="C6" s="88"/>
      <c r="D6" s="88"/>
    </row>
    <row r="7" spans="2:8" ht="33.75" customHeight="1" x14ac:dyDescent="0.25">
      <c r="B7" s="250" t="s">
        <v>123</v>
      </c>
      <c r="C7" s="250"/>
      <c r="D7" s="250"/>
      <c r="E7" s="250"/>
      <c r="F7" s="250"/>
      <c r="G7" s="250"/>
      <c r="H7" s="250"/>
    </row>
    <row r="8" spans="2:8" ht="24" customHeight="1" x14ac:dyDescent="0.25">
      <c r="B8" s="88"/>
      <c r="C8" s="88"/>
      <c r="D8" s="88"/>
      <c r="E8" s="89" t="s">
        <v>7</v>
      </c>
      <c r="F8" s="90" t="str">
        <f>forma1!F8</f>
        <v>16</v>
      </c>
      <c r="G8" s="91" t="s">
        <v>9</v>
      </c>
      <c r="H8" s="88"/>
    </row>
    <row r="9" spans="2:8" ht="20.25" customHeight="1" x14ac:dyDescent="0.25">
      <c r="B9" s="250" t="s">
        <v>124</v>
      </c>
      <c r="C9" s="250"/>
      <c r="D9" s="250"/>
      <c r="E9" s="250"/>
      <c r="F9" s="250"/>
      <c r="G9" s="250"/>
      <c r="H9" s="250"/>
    </row>
    <row r="10" spans="2:8" ht="18.75" x14ac:dyDescent="0.25">
      <c r="B10" s="92"/>
      <c r="C10" s="92"/>
      <c r="D10" s="92"/>
    </row>
    <row r="11" spans="2:8" ht="18.75" x14ac:dyDescent="0.25">
      <c r="B11" s="92" t="s">
        <v>11</v>
      </c>
      <c r="C11" s="92"/>
      <c r="D11" s="92"/>
      <c r="E11" s="149">
        <f>forma1!E11</f>
        <v>1300124401</v>
      </c>
    </row>
    <row r="12" spans="2:8" ht="18.75" x14ac:dyDescent="0.25">
      <c r="B12" s="88"/>
      <c r="C12" s="88"/>
      <c r="D12" s="88"/>
    </row>
    <row r="13" spans="2:8" ht="36.75" customHeight="1" x14ac:dyDescent="0.25">
      <c r="B13" s="93" t="s">
        <v>125</v>
      </c>
      <c r="C13" s="88"/>
      <c r="D13" s="244" t="str">
        <f>forma1!D13</f>
        <v>Vətəndaşların Əmək Hüquqlarını Müdafiə Liqası</v>
      </c>
      <c r="E13" s="244"/>
      <c r="F13" s="244"/>
      <c r="G13" s="244"/>
      <c r="H13" s="244"/>
    </row>
    <row r="14" spans="2:8" ht="19.5" customHeight="1" x14ac:dyDescent="0.25">
      <c r="B14" s="93"/>
      <c r="C14" s="88"/>
      <c r="D14" s="94"/>
      <c r="E14" s="94"/>
      <c r="F14" s="94"/>
      <c r="G14" s="94"/>
      <c r="H14" s="94"/>
    </row>
    <row r="15" spans="2:8" ht="19.5" customHeight="1" x14ac:dyDescent="0.25">
      <c r="B15" s="93" t="s">
        <v>126</v>
      </c>
      <c r="C15" s="93"/>
      <c r="D15" s="93"/>
      <c r="E15" s="253" t="str">
        <f>forma1!E15</f>
        <v>Hüquq müdafiə təşkilatları</v>
      </c>
      <c r="F15" s="253"/>
      <c r="G15" s="253"/>
      <c r="H15" s="253"/>
    </row>
    <row r="16" spans="2:8" ht="42" customHeight="1" x14ac:dyDescent="0.25">
      <c r="B16" s="88" t="s">
        <v>15</v>
      </c>
      <c r="C16" s="252" t="str">
        <f>forma1!C17</f>
        <v xml:space="preserve">AZ1006, BAKI ŞƏHƏRİ YASAMAL RAYONU, NƏRİMAN NƏRİMANOV PR. ev.11 m.16 (Başqa:  Bakı şəh Ə. Hüseynov küç ev 7 m 347) </v>
      </c>
      <c r="D16" s="252"/>
      <c r="E16" s="252"/>
      <c r="F16" s="252"/>
      <c r="G16" s="252"/>
      <c r="H16" s="252"/>
    </row>
    <row r="17" spans="2:8" x14ac:dyDescent="0.25">
      <c r="B17" s="95"/>
      <c r="C17" s="95"/>
      <c r="D17" s="95"/>
    </row>
    <row r="18" spans="2:8" ht="24" customHeight="1" x14ac:dyDescent="0.25">
      <c r="B18" s="96" t="s">
        <v>127</v>
      </c>
      <c r="C18" s="97"/>
      <c r="D18" s="97"/>
      <c r="E18" s="97"/>
      <c r="F18" s="97"/>
      <c r="G18" s="255" t="str">
        <f>forma1!G19</f>
        <v>1261</v>
      </c>
      <c r="H18" s="255"/>
    </row>
    <row r="19" spans="2:8" ht="12.75" customHeight="1" x14ac:dyDescent="0.25">
      <c r="B19" s="95"/>
      <c r="C19" s="95"/>
      <c r="D19" s="95"/>
    </row>
    <row r="20" spans="2:8" ht="19.5" customHeight="1" x14ac:dyDescent="0.25">
      <c r="B20" s="96" t="s">
        <v>19</v>
      </c>
      <c r="C20" s="97"/>
      <c r="D20" s="97"/>
      <c r="E20" s="97"/>
      <c r="F20" s="97"/>
      <c r="G20" s="256">
        <f>forma1!G21</f>
        <v>36603</v>
      </c>
      <c r="H20" s="256"/>
    </row>
    <row r="21" spans="2:8" x14ac:dyDescent="0.25">
      <c r="B21" s="98"/>
      <c r="C21" s="98"/>
      <c r="D21" s="98"/>
    </row>
    <row r="22" spans="2:8" ht="18.75" x14ac:dyDescent="0.25">
      <c r="G22" s="202" t="s">
        <v>21</v>
      </c>
      <c r="H22" s="202"/>
    </row>
    <row r="23" spans="2:8" ht="27" customHeight="1" x14ac:dyDescent="0.25">
      <c r="B23" s="193" t="s">
        <v>128</v>
      </c>
      <c r="C23" s="198" t="s">
        <v>23</v>
      </c>
      <c r="D23" s="199"/>
      <c r="E23" s="200"/>
      <c r="F23" s="193" t="s">
        <v>129</v>
      </c>
      <c r="G23" s="193" t="s">
        <v>25</v>
      </c>
      <c r="H23" s="193" t="s">
        <v>26</v>
      </c>
    </row>
    <row r="24" spans="2:8" ht="27.75" customHeight="1" x14ac:dyDescent="0.25">
      <c r="B24" s="194"/>
      <c r="C24" s="201"/>
      <c r="D24" s="202"/>
      <c r="E24" s="203"/>
      <c r="F24" s="194"/>
      <c r="G24" s="194"/>
      <c r="H24" s="194"/>
    </row>
    <row r="25" spans="2:8" ht="18.75" x14ac:dyDescent="0.25">
      <c r="B25" s="99">
        <v>1</v>
      </c>
      <c r="C25" s="257">
        <v>2</v>
      </c>
      <c r="D25" s="258"/>
      <c r="E25" s="259"/>
      <c r="F25" s="100">
        <v>3</v>
      </c>
      <c r="G25" s="100">
        <v>4</v>
      </c>
      <c r="H25" s="100">
        <v>5</v>
      </c>
    </row>
    <row r="26" spans="2:8" ht="18" customHeight="1" x14ac:dyDescent="0.25">
      <c r="B26" s="101" t="s">
        <v>27</v>
      </c>
      <c r="C26" s="233" t="s">
        <v>130</v>
      </c>
      <c r="D26" s="234"/>
      <c r="E26" s="235"/>
      <c r="F26" s="123"/>
      <c r="G26" s="102">
        <f>G27+G30+G31+G32+G33+G34+G35</f>
        <v>51310</v>
      </c>
      <c r="H26" s="102">
        <f>H27+H30+H31+H32+H33+H34+H35</f>
        <v>31613.69</v>
      </c>
    </row>
    <row r="27" spans="2:8" ht="18" customHeight="1" x14ac:dyDescent="0.25">
      <c r="B27" s="103" t="s">
        <v>29</v>
      </c>
      <c r="C27" s="247" t="s">
        <v>131</v>
      </c>
      <c r="D27" s="248"/>
      <c r="E27" s="249"/>
      <c r="F27" s="114"/>
      <c r="G27" s="113">
        <f>SUM(G28:G29)</f>
        <v>0</v>
      </c>
      <c r="H27" s="113">
        <f>SUM(H28:H29)</f>
        <v>0</v>
      </c>
    </row>
    <row r="28" spans="2:8" ht="43.5" customHeight="1" x14ac:dyDescent="0.25">
      <c r="B28" s="103" t="s">
        <v>132</v>
      </c>
      <c r="C28" s="247" t="s">
        <v>133</v>
      </c>
      <c r="D28" s="248"/>
      <c r="E28" s="249"/>
      <c r="F28" s="114" t="s">
        <v>8</v>
      </c>
      <c r="G28" s="113"/>
      <c r="H28" s="113"/>
    </row>
    <row r="29" spans="2:8" ht="40.5" customHeight="1" x14ac:dyDescent="0.25">
      <c r="B29" s="103" t="s">
        <v>134</v>
      </c>
      <c r="C29" s="221" t="s">
        <v>135</v>
      </c>
      <c r="D29" s="222"/>
      <c r="E29" s="223"/>
      <c r="F29" s="114" t="s">
        <v>8</v>
      </c>
      <c r="G29" s="113"/>
      <c r="H29" s="113"/>
    </row>
    <row r="30" spans="2:8" ht="18" customHeight="1" x14ac:dyDescent="0.25">
      <c r="B30" s="103" t="s">
        <v>32</v>
      </c>
      <c r="C30" s="221" t="s">
        <v>136</v>
      </c>
      <c r="D30" s="222"/>
      <c r="E30" s="223"/>
      <c r="F30" s="114" t="s">
        <v>137</v>
      </c>
      <c r="G30" s="113"/>
      <c r="H30" s="113"/>
    </row>
    <row r="31" spans="2:8" ht="18" customHeight="1" x14ac:dyDescent="0.25">
      <c r="B31" s="103" t="s">
        <v>35</v>
      </c>
      <c r="C31" s="221" t="s">
        <v>138</v>
      </c>
      <c r="D31" s="222"/>
      <c r="E31" s="223"/>
      <c r="F31" s="114" t="s">
        <v>139</v>
      </c>
      <c r="G31" s="113">
        <v>51310</v>
      </c>
      <c r="H31" s="113">
        <v>31613.69</v>
      </c>
    </row>
    <row r="32" spans="2:8" ht="36.75" customHeight="1" x14ac:dyDescent="0.25">
      <c r="B32" s="103" t="s">
        <v>37</v>
      </c>
      <c r="C32" s="221" t="s">
        <v>140</v>
      </c>
      <c r="D32" s="222"/>
      <c r="E32" s="223"/>
      <c r="F32" s="114"/>
      <c r="G32" s="113"/>
      <c r="H32" s="113"/>
    </row>
    <row r="33" spans="2:8" ht="18" customHeight="1" x14ac:dyDescent="0.25">
      <c r="B33" s="152" t="s">
        <v>141</v>
      </c>
      <c r="C33" s="220" t="s">
        <v>142</v>
      </c>
      <c r="D33" s="220"/>
      <c r="E33" s="220"/>
      <c r="F33" s="116" t="s">
        <v>143</v>
      </c>
      <c r="G33" s="153"/>
      <c r="H33" s="153"/>
    </row>
    <row r="34" spans="2:8" ht="102.75" customHeight="1" x14ac:dyDescent="0.25">
      <c r="B34" s="154" t="s">
        <v>144</v>
      </c>
      <c r="C34" s="246" t="s">
        <v>145</v>
      </c>
      <c r="D34" s="246"/>
      <c r="E34" s="246"/>
      <c r="F34" s="116"/>
      <c r="G34" s="153"/>
      <c r="H34" s="153"/>
    </row>
    <row r="35" spans="2:8" ht="42.75" customHeight="1" x14ac:dyDescent="0.25">
      <c r="B35" s="104" t="s">
        <v>146</v>
      </c>
      <c r="C35" s="247" t="s">
        <v>147</v>
      </c>
      <c r="D35" s="248"/>
      <c r="E35" s="249"/>
      <c r="F35" s="114"/>
      <c r="G35" s="113"/>
      <c r="H35" s="113"/>
    </row>
    <row r="36" spans="2:8" ht="18" customHeight="1" x14ac:dyDescent="0.25">
      <c r="B36" s="101" t="s">
        <v>44</v>
      </c>
      <c r="C36" s="233" t="s">
        <v>148</v>
      </c>
      <c r="D36" s="234"/>
      <c r="E36" s="235"/>
      <c r="F36" s="123"/>
      <c r="G36" s="102">
        <f>G37+G40+G41+G42+G43+G44+G45+G46+G47</f>
        <v>51947.91</v>
      </c>
      <c r="H36" s="102">
        <f>H37+H40+H41+H42+H43+H44+H45+H46+H47</f>
        <v>33789.29</v>
      </c>
    </row>
    <row r="37" spans="2:8" ht="18" customHeight="1" x14ac:dyDescent="0.25">
      <c r="B37" s="105" t="s">
        <v>46</v>
      </c>
      <c r="C37" s="227" t="s">
        <v>149</v>
      </c>
      <c r="D37" s="228"/>
      <c r="E37" s="229"/>
      <c r="F37" s="123"/>
      <c r="G37" s="106">
        <f>SUM(G38:G39)</f>
        <v>0</v>
      </c>
      <c r="H37" s="106">
        <f>SUM(H38:H39)</f>
        <v>0</v>
      </c>
    </row>
    <row r="38" spans="2:8" ht="59.25" customHeight="1" x14ac:dyDescent="0.25">
      <c r="B38" s="103" t="s">
        <v>150</v>
      </c>
      <c r="C38" s="247" t="s">
        <v>151</v>
      </c>
      <c r="D38" s="248"/>
      <c r="E38" s="249"/>
      <c r="F38" s="114" t="s">
        <v>152</v>
      </c>
      <c r="G38" s="113"/>
      <c r="H38" s="113"/>
    </row>
    <row r="39" spans="2:8" ht="39.75" customHeight="1" x14ac:dyDescent="0.25">
      <c r="B39" s="103" t="s">
        <v>153</v>
      </c>
      <c r="C39" s="221" t="s">
        <v>154</v>
      </c>
      <c r="D39" s="222"/>
      <c r="E39" s="223"/>
      <c r="F39" s="114" t="s">
        <v>152</v>
      </c>
      <c r="G39" s="113"/>
      <c r="H39" s="113"/>
    </row>
    <row r="40" spans="2:8" ht="18" customHeight="1" x14ac:dyDescent="0.25">
      <c r="B40" s="103" t="s">
        <v>49</v>
      </c>
      <c r="C40" s="221" t="s">
        <v>155</v>
      </c>
      <c r="D40" s="222"/>
      <c r="E40" s="223"/>
      <c r="F40" s="114"/>
      <c r="G40" s="113"/>
      <c r="H40" s="113"/>
    </row>
    <row r="41" spans="2:8" ht="18" customHeight="1" x14ac:dyDescent="0.25">
      <c r="B41" s="103" t="s">
        <v>56</v>
      </c>
      <c r="C41" s="221" t="s">
        <v>156</v>
      </c>
      <c r="D41" s="222"/>
      <c r="E41" s="223"/>
      <c r="F41" s="114" t="s">
        <v>157</v>
      </c>
      <c r="G41" s="113">
        <v>566</v>
      </c>
      <c r="H41" s="113">
        <v>755</v>
      </c>
    </row>
    <row r="42" spans="2:8" ht="18" customHeight="1" x14ac:dyDescent="0.25">
      <c r="B42" s="103" t="s">
        <v>59</v>
      </c>
      <c r="C42" s="221" t="s">
        <v>158</v>
      </c>
      <c r="D42" s="222"/>
      <c r="E42" s="223"/>
      <c r="F42" s="114" t="s">
        <v>58</v>
      </c>
      <c r="G42" s="113">
        <v>10053</v>
      </c>
      <c r="H42" s="113">
        <v>4458</v>
      </c>
    </row>
    <row r="43" spans="2:8" ht="18" customHeight="1" x14ac:dyDescent="0.25">
      <c r="B43" s="103" t="s">
        <v>159</v>
      </c>
      <c r="C43" s="221" t="s">
        <v>160</v>
      </c>
      <c r="D43" s="222"/>
      <c r="E43" s="223"/>
      <c r="F43" s="114" t="s">
        <v>48</v>
      </c>
      <c r="G43" s="113"/>
      <c r="H43" s="113"/>
    </row>
    <row r="44" spans="2:8" ht="56.25" customHeight="1" x14ac:dyDescent="0.25">
      <c r="B44" s="103" t="s">
        <v>161</v>
      </c>
      <c r="C44" s="221" t="s">
        <v>162</v>
      </c>
      <c r="D44" s="222"/>
      <c r="E44" s="223"/>
      <c r="F44" s="114"/>
      <c r="G44" s="113"/>
      <c r="H44" s="113"/>
    </row>
    <row r="45" spans="2:8" ht="36" customHeight="1" x14ac:dyDescent="0.25">
      <c r="B45" s="103" t="s">
        <v>163</v>
      </c>
      <c r="C45" s="247" t="s">
        <v>164</v>
      </c>
      <c r="D45" s="248"/>
      <c r="E45" s="249"/>
      <c r="F45" s="114" t="s">
        <v>157</v>
      </c>
      <c r="G45" s="113"/>
      <c r="H45" s="113"/>
    </row>
    <row r="46" spans="2:8" ht="37.5" customHeight="1" x14ac:dyDescent="0.25">
      <c r="B46" s="103" t="s">
        <v>165</v>
      </c>
      <c r="C46" s="221" t="s">
        <v>166</v>
      </c>
      <c r="D46" s="222"/>
      <c r="E46" s="223"/>
      <c r="F46" s="114" t="s">
        <v>58</v>
      </c>
      <c r="G46" s="113"/>
      <c r="H46" s="113"/>
    </row>
    <row r="47" spans="2:8" ht="18" customHeight="1" x14ac:dyDescent="0.25">
      <c r="B47" s="103" t="s">
        <v>167</v>
      </c>
      <c r="C47" s="221" t="s">
        <v>168</v>
      </c>
      <c r="D47" s="222"/>
      <c r="E47" s="223"/>
      <c r="F47" s="114"/>
      <c r="G47" s="113">
        <v>41328.910000000003</v>
      </c>
      <c r="H47" s="113">
        <v>28576.29</v>
      </c>
    </row>
    <row r="48" spans="2:8" ht="18" customHeight="1" x14ac:dyDescent="0.25">
      <c r="B48" s="101" t="s">
        <v>68</v>
      </c>
      <c r="C48" s="260" t="s">
        <v>169</v>
      </c>
      <c r="D48" s="261"/>
      <c r="E48" s="262"/>
      <c r="F48" s="123"/>
      <c r="G48" s="102">
        <f>G26-G36</f>
        <v>-637.91000000000349</v>
      </c>
      <c r="H48" s="102">
        <f>H26-H36</f>
        <v>-2175.6000000000022</v>
      </c>
    </row>
    <row r="49" spans="1:8" ht="39.75" customHeight="1" x14ac:dyDescent="0.25">
      <c r="B49" s="103" t="s">
        <v>170</v>
      </c>
      <c r="C49" s="221" t="s">
        <v>171</v>
      </c>
      <c r="D49" s="222"/>
      <c r="E49" s="223"/>
      <c r="F49" s="114" t="s">
        <v>172</v>
      </c>
      <c r="G49" s="113"/>
      <c r="H49" s="113"/>
    </row>
    <row r="50" spans="1:8" ht="18" customHeight="1" x14ac:dyDescent="0.25">
      <c r="B50" s="105" t="s">
        <v>173</v>
      </c>
      <c r="C50" s="227" t="s">
        <v>174</v>
      </c>
      <c r="D50" s="228"/>
      <c r="E50" s="229"/>
      <c r="F50" s="123"/>
      <c r="G50" s="106">
        <f>G48-G49</f>
        <v>-637.91000000000349</v>
      </c>
      <c r="H50" s="106">
        <f>H48-H49</f>
        <v>-2175.6000000000022</v>
      </c>
    </row>
    <row r="51" spans="1:8" ht="18.75" x14ac:dyDescent="0.25">
      <c r="B51" s="107"/>
      <c r="C51" s="107"/>
      <c r="D51" s="107"/>
    </row>
    <row r="52" spans="1:8" ht="24.75" customHeight="1" x14ac:dyDescent="0.25">
      <c r="B52" s="250" t="s">
        <v>116</v>
      </c>
      <c r="C52" s="250"/>
      <c r="D52" s="244" t="str">
        <f>IF(forma1!C67=0,"",forma1!C67)</f>
        <v/>
      </c>
      <c r="E52" s="244"/>
      <c r="F52" s="88"/>
      <c r="G52" s="88"/>
      <c r="H52" s="88"/>
    </row>
    <row r="53" spans="1:8" ht="18.75" x14ac:dyDescent="0.25">
      <c r="B53" s="108"/>
      <c r="C53" s="108"/>
      <c r="D53" s="108"/>
      <c r="E53" s="109"/>
      <c r="F53" s="109"/>
      <c r="G53" s="109"/>
      <c r="H53" s="109"/>
    </row>
    <row r="54" spans="1:8" ht="22.5" customHeight="1" x14ac:dyDescent="0.3">
      <c r="B54" s="254" t="s">
        <v>117</v>
      </c>
      <c r="C54" s="254"/>
      <c r="D54" s="245" t="str">
        <f>IF(forma1!D69=0,"",forma1!D69)</f>
        <v/>
      </c>
      <c r="E54" s="245"/>
      <c r="F54" s="110" t="s">
        <v>118</v>
      </c>
      <c r="G54" s="111" t="str">
        <f>IF(forma1!G69=0,"",forma1!G69)</f>
        <v>02.03.2017</v>
      </c>
      <c r="H54" s="88"/>
    </row>
    <row r="55" spans="1:8" x14ac:dyDescent="0.25">
      <c r="B55" s="112"/>
      <c r="C55" s="112"/>
      <c r="D55" s="112"/>
    </row>
    <row r="56" spans="1:8" ht="15.75" customHeight="1" x14ac:dyDescent="0.25">
      <c r="A56" s="243" t="s">
        <v>175</v>
      </c>
      <c r="B56" s="243"/>
      <c r="C56" s="243"/>
      <c r="D56" s="243"/>
      <c r="E56" s="242" t="str">
        <f>forma1!E71</f>
        <v>HesabatKitabi_1261_02032017_151914</v>
      </c>
      <c r="F56" s="242"/>
      <c r="G56" s="242"/>
      <c r="H56" s="242"/>
    </row>
  </sheetData>
  <sheetProtection password="C6EF" sheet="1" objects="1" scenarios="1"/>
  <mergeCells count="50">
    <mergeCell ref="C16:H16"/>
    <mergeCell ref="E15:H15"/>
    <mergeCell ref="B52:C52"/>
    <mergeCell ref="B54:C54"/>
    <mergeCell ref="D13:H13"/>
    <mergeCell ref="G18:H18"/>
    <mergeCell ref="G20:H20"/>
    <mergeCell ref="C50:E50"/>
    <mergeCell ref="C25:E25"/>
    <mergeCell ref="C23:E24"/>
    <mergeCell ref="B23:B24"/>
    <mergeCell ref="C45:E45"/>
    <mergeCell ref="C46:E46"/>
    <mergeCell ref="C47:E47"/>
    <mergeCell ref="C48:E48"/>
    <mergeCell ref="C49:E49"/>
    <mergeCell ref="B9:H9"/>
    <mergeCell ref="G1:H1"/>
    <mergeCell ref="G2:H2"/>
    <mergeCell ref="G3:H3"/>
    <mergeCell ref="G4:H4"/>
    <mergeCell ref="G5:H5"/>
    <mergeCell ref="B7:H7"/>
    <mergeCell ref="G22:H22"/>
    <mergeCell ref="F23:F24"/>
    <mergeCell ref="G23:G24"/>
    <mergeCell ref="H23:H24"/>
    <mergeCell ref="C26:E26"/>
    <mergeCell ref="C44:E44"/>
    <mergeCell ref="C27:E27"/>
    <mergeCell ref="C28:E28"/>
    <mergeCell ref="C29:E29"/>
    <mergeCell ref="C30:E30"/>
    <mergeCell ref="C31:E31"/>
    <mergeCell ref="E56:H56"/>
    <mergeCell ref="A56:D56"/>
    <mergeCell ref="D52:E52"/>
    <mergeCell ref="D54:E54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</mergeCells>
  <dataValidations count="1">
    <dataValidation type="decimal" allowBlank="1" showInputMessage="1" showErrorMessage="1" errorTitle="Xəta" error="Məbləği düzgün daxil edin" promptTitle="Məlumat" prompt="Məbləği düzgün daxil edin" sqref="G28:H35 G49:H49 G38:H47">
      <formula1>-100000000</formula1>
      <formula2>100000000</formula2>
    </dataValidation>
  </dataValidations>
  <hyperlinks>
    <hyperlink ref="A56" r:id="rId1"/>
  </hyperlinks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218" workbookViewId="0">
      <selection activeCell="J19" sqref="J19"/>
    </sheetView>
  </sheetViews>
  <sheetFormatPr defaultRowHeight="15" x14ac:dyDescent="0.25"/>
  <cols>
    <col min="1" max="1" width="6" style="6" customWidth="1"/>
    <col min="2" max="2" width="33" style="6" customWidth="1"/>
    <col min="3" max="3" width="15.140625" style="6" customWidth="1"/>
    <col min="4" max="4" width="12.85546875" style="6" customWidth="1"/>
    <col min="5" max="5" width="12.140625" style="6" customWidth="1"/>
    <col min="6" max="6" width="11.42578125" style="6" customWidth="1"/>
    <col min="7" max="7" width="10" style="6" customWidth="1"/>
    <col min="8" max="8" width="13" style="6" customWidth="1"/>
    <col min="9" max="9" width="15.85546875" style="6" customWidth="1"/>
    <col min="10" max="10" width="9.140625" style="6" customWidth="1"/>
    <col min="11" max="16384" width="9.140625" style="6"/>
  </cols>
  <sheetData>
    <row r="1" spans="1:8" ht="23.25" customHeight="1" x14ac:dyDescent="0.25">
      <c r="A1" s="179"/>
      <c r="B1" s="265" t="str">
        <f>forma1!D13</f>
        <v>Vətəndaşların Əmək Hüquqlarını Müdafiə Liqası</v>
      </c>
      <c r="C1" s="265"/>
      <c r="D1" s="265"/>
      <c r="E1" s="265"/>
      <c r="F1" s="265"/>
      <c r="G1" s="34"/>
    </row>
    <row r="2" spans="1:8" ht="25.5" x14ac:dyDescent="0.35">
      <c r="A2" s="178"/>
      <c r="B2" s="178"/>
      <c r="C2" s="178" t="s">
        <v>176</v>
      </c>
      <c r="D2" s="178"/>
      <c r="E2" s="178"/>
      <c r="F2" s="178"/>
      <c r="G2" s="178"/>
    </row>
    <row r="3" spans="1:8" ht="18.75" x14ac:dyDescent="0.3">
      <c r="A3" s="35"/>
      <c r="B3" s="89" t="s">
        <v>7</v>
      </c>
      <c r="C3" s="36" t="str">
        <f>forma1!F8</f>
        <v>16</v>
      </c>
      <c r="D3" s="37" t="s">
        <v>177</v>
      </c>
      <c r="E3" s="38"/>
      <c r="F3" s="35"/>
      <c r="G3" s="35"/>
    </row>
    <row r="4" spans="1:8" ht="11.25" customHeight="1" x14ac:dyDescent="0.25">
      <c r="A4" s="292"/>
      <c r="B4" s="292"/>
      <c r="C4" s="292"/>
      <c r="D4" s="292"/>
      <c r="E4" s="292"/>
      <c r="F4" s="292"/>
      <c r="G4" s="292"/>
    </row>
    <row r="5" spans="1:8" ht="15.75" x14ac:dyDescent="0.25">
      <c r="A5" s="285" t="s">
        <v>178</v>
      </c>
      <c r="B5" s="285"/>
      <c r="C5" s="285"/>
      <c r="D5" s="285"/>
      <c r="E5" s="285"/>
      <c r="F5" s="285"/>
      <c r="G5" s="285"/>
    </row>
    <row r="6" spans="1:8" ht="15.75" x14ac:dyDescent="0.25">
      <c r="A6" s="287" t="s">
        <v>179</v>
      </c>
      <c r="B6" s="287"/>
      <c r="C6" s="263" t="s">
        <v>180</v>
      </c>
      <c r="D6" s="263"/>
      <c r="E6" s="263"/>
      <c r="F6" s="263"/>
      <c r="G6" s="39"/>
      <c r="H6" s="39"/>
    </row>
    <row r="7" spans="1:8" ht="15.75" x14ac:dyDescent="0.25">
      <c r="A7" s="287" t="s">
        <v>181</v>
      </c>
      <c r="B7" s="287"/>
      <c r="C7" s="263" t="s">
        <v>16</v>
      </c>
      <c r="D7" s="263"/>
      <c r="E7" s="263"/>
      <c r="F7" s="263"/>
      <c r="G7" s="39"/>
      <c r="H7" s="39"/>
    </row>
    <row r="8" spans="1:8" ht="15.75" x14ac:dyDescent="0.25">
      <c r="A8" s="287" t="s">
        <v>182</v>
      </c>
      <c r="B8" s="287"/>
      <c r="C8" s="40" t="s">
        <v>183</v>
      </c>
      <c r="D8" s="85" t="s">
        <v>184</v>
      </c>
      <c r="E8" s="40" t="s">
        <v>185</v>
      </c>
      <c r="F8" s="86" t="s">
        <v>186</v>
      </c>
      <c r="G8" s="42"/>
    </row>
    <row r="9" spans="1:8" ht="15.75" x14ac:dyDescent="0.25">
      <c r="A9" s="285" t="s">
        <v>187</v>
      </c>
      <c r="B9" s="285"/>
      <c r="C9" s="285"/>
      <c r="D9" s="288" t="s">
        <v>188</v>
      </c>
      <c r="E9" s="288"/>
      <c r="F9" s="288"/>
      <c r="G9" s="288"/>
    </row>
    <row r="10" spans="1:8" ht="15.75" x14ac:dyDescent="0.25">
      <c r="A10" s="285" t="s">
        <v>189</v>
      </c>
      <c r="B10" s="285"/>
      <c r="C10" s="285"/>
      <c r="D10" s="285" t="str">
        <f>forma1!E15</f>
        <v>Hüquq müdafiə təşkilatları</v>
      </c>
      <c r="E10" s="285"/>
      <c r="F10" s="285"/>
      <c r="G10" s="285"/>
    </row>
    <row r="11" spans="1:8" ht="15.75" x14ac:dyDescent="0.25">
      <c r="A11" s="293" t="s">
        <v>190</v>
      </c>
      <c r="B11" s="293"/>
      <c r="C11" s="293"/>
      <c r="D11" s="285" t="str">
        <f>forma1!G19</f>
        <v>1261</v>
      </c>
      <c r="E11" s="285"/>
      <c r="F11" s="42"/>
      <c r="G11" s="42"/>
    </row>
    <row r="12" spans="1:8" ht="15.75" x14ac:dyDescent="0.25">
      <c r="A12" s="293" t="s">
        <v>19</v>
      </c>
      <c r="B12" s="293"/>
      <c r="C12" s="293"/>
      <c r="D12" s="286">
        <f>forma1!G21</f>
        <v>36603</v>
      </c>
      <c r="E12" s="286"/>
      <c r="F12" s="42"/>
      <c r="G12" s="42"/>
    </row>
    <row r="13" spans="1:8" ht="10.5" customHeight="1" x14ac:dyDescent="0.25">
      <c r="A13" s="41"/>
      <c r="B13" s="41"/>
      <c r="C13" s="41"/>
      <c r="D13" s="42"/>
      <c r="E13" s="42"/>
      <c r="F13" s="42"/>
      <c r="G13" s="42"/>
    </row>
    <row r="14" spans="1:8" ht="15.75" x14ac:dyDescent="0.25">
      <c r="A14" s="43"/>
      <c r="B14" s="294" t="s">
        <v>191</v>
      </c>
      <c r="C14" s="294"/>
      <c r="D14" s="294"/>
      <c r="E14" s="294"/>
      <c r="F14" s="294"/>
      <c r="G14" s="42"/>
    </row>
    <row r="15" spans="1:8" ht="10.5" customHeight="1" x14ac:dyDescent="0.25">
      <c r="A15" s="43"/>
      <c r="B15" s="44"/>
      <c r="C15" s="44"/>
      <c r="D15" s="44"/>
      <c r="E15" s="44"/>
      <c r="F15" s="44"/>
      <c r="G15" s="42"/>
    </row>
    <row r="16" spans="1:8" ht="15.75" x14ac:dyDescent="0.25">
      <c r="A16" s="263" t="s">
        <v>192</v>
      </c>
      <c r="B16" s="263"/>
      <c r="C16" s="263"/>
      <c r="D16" s="263"/>
      <c r="E16" s="263"/>
      <c r="F16" s="263"/>
      <c r="G16" s="42"/>
    </row>
    <row r="17" spans="1:7" ht="31.5" x14ac:dyDescent="0.25">
      <c r="A17" s="295"/>
      <c r="B17" s="296"/>
      <c r="C17" s="45" t="s">
        <v>193</v>
      </c>
      <c r="D17" s="46" t="s">
        <v>194</v>
      </c>
      <c r="E17" s="46" t="s">
        <v>195</v>
      </c>
      <c r="F17" s="46" t="s">
        <v>196</v>
      </c>
    </row>
    <row r="18" spans="1:7" ht="15.75" x14ac:dyDescent="0.25">
      <c r="A18" s="283" t="s">
        <v>197</v>
      </c>
      <c r="B18" s="283"/>
      <c r="C18" s="25"/>
      <c r="D18" s="25"/>
      <c r="E18" s="25"/>
      <c r="F18" s="47">
        <f t="shared" ref="F18:F26" si="0">SUM(C18:E18)</f>
        <v>0</v>
      </c>
    </row>
    <row r="19" spans="1:7" ht="15.75" x14ac:dyDescent="0.25">
      <c r="A19" s="283" t="s">
        <v>198</v>
      </c>
      <c r="B19" s="283"/>
      <c r="C19" s="25"/>
      <c r="D19" s="25"/>
      <c r="E19" s="25"/>
      <c r="F19" s="47">
        <f t="shared" si="0"/>
        <v>0</v>
      </c>
    </row>
    <row r="20" spans="1:7" ht="15.75" x14ac:dyDescent="0.25">
      <c r="A20" s="283" t="s">
        <v>199</v>
      </c>
      <c r="B20" s="283"/>
      <c r="C20" s="25"/>
      <c r="D20" s="25"/>
      <c r="E20" s="25"/>
      <c r="F20" s="47">
        <f t="shared" si="0"/>
        <v>0</v>
      </c>
    </row>
    <row r="21" spans="1:7" ht="15.75" x14ac:dyDescent="0.25">
      <c r="A21" s="283" t="s">
        <v>200</v>
      </c>
      <c r="B21" s="283"/>
      <c r="C21" s="25"/>
      <c r="D21" s="25"/>
      <c r="E21" s="25"/>
      <c r="F21" s="47">
        <f t="shared" si="0"/>
        <v>0</v>
      </c>
    </row>
    <row r="22" spans="1:7" ht="15.75" x14ac:dyDescent="0.25">
      <c r="A22" s="283" t="s">
        <v>201</v>
      </c>
      <c r="B22" s="283"/>
      <c r="C22" s="47">
        <f>SUM(C18:C21)</f>
        <v>0</v>
      </c>
      <c r="D22" s="47">
        <f t="shared" ref="D22:E22" si="1">SUM(D18:D21)</f>
        <v>0</v>
      </c>
      <c r="E22" s="47">
        <f t="shared" si="1"/>
        <v>0</v>
      </c>
      <c r="F22" s="47">
        <f t="shared" si="0"/>
        <v>0</v>
      </c>
    </row>
    <row r="23" spans="1:7" ht="15.75" x14ac:dyDescent="0.25">
      <c r="A23" s="264" t="s">
        <v>202</v>
      </c>
      <c r="B23" s="264"/>
      <c r="C23" s="25"/>
      <c r="D23" s="25"/>
      <c r="E23" s="25"/>
      <c r="F23" s="47">
        <f t="shared" si="0"/>
        <v>0</v>
      </c>
    </row>
    <row r="24" spans="1:7" ht="15.75" x14ac:dyDescent="0.25">
      <c r="A24" s="264" t="s">
        <v>203</v>
      </c>
      <c r="B24" s="264"/>
      <c r="C24" s="25"/>
      <c r="D24" s="25"/>
      <c r="E24" s="25"/>
      <c r="F24" s="47">
        <f t="shared" si="0"/>
        <v>0</v>
      </c>
    </row>
    <row r="25" spans="1:7" ht="15.75" x14ac:dyDescent="0.25">
      <c r="A25" s="264" t="s">
        <v>204</v>
      </c>
      <c r="B25" s="264"/>
      <c r="C25" s="25"/>
      <c r="D25" s="25"/>
      <c r="E25" s="25"/>
      <c r="F25" s="47">
        <f t="shared" si="0"/>
        <v>0</v>
      </c>
    </row>
    <row r="26" spans="1:7" ht="15.75" x14ac:dyDescent="0.25">
      <c r="A26" s="264" t="s">
        <v>205</v>
      </c>
      <c r="B26" s="264"/>
      <c r="C26" s="47">
        <f>SUM(C23:C25)</f>
        <v>0</v>
      </c>
      <c r="D26" s="47">
        <f t="shared" ref="D26:E26" si="2">SUM(D23:D25)</f>
        <v>0</v>
      </c>
      <c r="E26" s="47">
        <f t="shared" si="2"/>
        <v>0</v>
      </c>
      <c r="F26" s="47">
        <f t="shared" si="0"/>
        <v>0</v>
      </c>
    </row>
    <row r="27" spans="1:7" ht="15.75" x14ac:dyDescent="0.25">
      <c r="A27" s="279"/>
      <c r="B27" s="280"/>
      <c r="C27" s="26"/>
      <c r="D27" s="26"/>
      <c r="E27" s="26"/>
      <c r="F27" s="47"/>
    </row>
    <row r="28" spans="1:7" ht="15.75" x14ac:dyDescent="0.25">
      <c r="A28" s="283" t="s">
        <v>206</v>
      </c>
      <c r="B28" s="283"/>
      <c r="C28" s="47">
        <f>C18-C23</f>
        <v>0</v>
      </c>
      <c r="D28" s="47">
        <f>D18-D23</f>
        <v>0</v>
      </c>
      <c r="E28" s="47">
        <f>E18-E23</f>
        <v>0</v>
      </c>
      <c r="F28" s="47">
        <f>SUM(C28:E28)</f>
        <v>0</v>
      </c>
    </row>
    <row r="29" spans="1:7" ht="15.75" x14ac:dyDescent="0.25">
      <c r="A29" s="283" t="s">
        <v>207</v>
      </c>
      <c r="B29" s="283"/>
      <c r="C29" s="47">
        <f>C22-C26</f>
        <v>0</v>
      </c>
      <c r="D29" s="47">
        <f>D22-D26</f>
        <v>0</v>
      </c>
      <c r="E29" s="47">
        <f>E22-E26</f>
        <v>0</v>
      </c>
      <c r="F29" s="47">
        <f>SUM(C29:E29)</f>
        <v>0</v>
      </c>
    </row>
    <row r="30" spans="1:7" ht="15.75" x14ac:dyDescent="0.25">
      <c r="A30" s="43"/>
      <c r="B30" s="43"/>
      <c r="C30" s="41"/>
      <c r="D30" s="42"/>
      <c r="E30" s="42"/>
      <c r="F30" s="42"/>
      <c r="G30" s="42"/>
    </row>
    <row r="31" spans="1:7" ht="12" customHeight="1" x14ac:dyDescent="0.25">
      <c r="A31" s="43"/>
      <c r="B31" s="43"/>
      <c r="C31" s="41"/>
      <c r="D31" s="42"/>
      <c r="E31" s="42"/>
      <c r="F31" s="42"/>
      <c r="G31" s="42"/>
    </row>
    <row r="32" spans="1:7" ht="15.75" customHeight="1" x14ac:dyDescent="0.25">
      <c r="A32" s="263" t="s">
        <v>208</v>
      </c>
      <c r="B32" s="263"/>
      <c r="C32" s="263"/>
      <c r="D32" s="263"/>
      <c r="E32" s="263"/>
      <c r="F32" s="263"/>
      <c r="G32" s="42"/>
    </row>
    <row r="33" spans="1:7" ht="33.75" customHeight="1" x14ac:dyDescent="0.25">
      <c r="A33" s="284"/>
      <c r="B33" s="284"/>
      <c r="C33" s="48" t="s">
        <v>209</v>
      </c>
      <c r="D33" s="46" t="s">
        <v>210</v>
      </c>
      <c r="E33" s="151" t="s">
        <v>211</v>
      </c>
      <c r="F33" s="46" t="s">
        <v>195</v>
      </c>
      <c r="G33" s="46" t="s">
        <v>196</v>
      </c>
    </row>
    <row r="34" spans="1:7" ht="15.75" x14ac:dyDescent="0.25">
      <c r="A34" s="283" t="s">
        <v>212</v>
      </c>
      <c r="B34" s="283"/>
      <c r="C34" s="25"/>
      <c r="D34" s="25">
        <v>2266</v>
      </c>
      <c r="E34" s="25"/>
      <c r="F34" s="25"/>
      <c r="G34" s="47">
        <f>SUM(C34:F34)</f>
        <v>2266</v>
      </c>
    </row>
    <row r="35" spans="1:7" ht="15.75" x14ac:dyDescent="0.25">
      <c r="A35" s="283" t="s">
        <v>213</v>
      </c>
      <c r="B35" s="283"/>
      <c r="C35" s="25"/>
      <c r="D35" s="25"/>
      <c r="E35" s="25"/>
      <c r="F35" s="25"/>
      <c r="G35" s="47">
        <f t="shared" ref="G35:G38" si="3">SUM(C35:F35)</f>
        <v>0</v>
      </c>
    </row>
    <row r="36" spans="1:7" ht="15.75" x14ac:dyDescent="0.25">
      <c r="A36" s="283" t="s">
        <v>214</v>
      </c>
      <c r="B36" s="283"/>
      <c r="C36" s="25"/>
      <c r="D36" s="25"/>
      <c r="E36" s="25"/>
      <c r="F36" s="25"/>
      <c r="G36" s="47">
        <f t="shared" si="3"/>
        <v>0</v>
      </c>
    </row>
    <row r="37" spans="1:7" ht="15.75" x14ac:dyDescent="0.25">
      <c r="A37" s="283" t="s">
        <v>215</v>
      </c>
      <c r="B37" s="283"/>
      <c r="C37" s="25"/>
      <c r="D37" s="25"/>
      <c r="E37" s="25"/>
      <c r="F37" s="25"/>
      <c r="G37" s="47">
        <f t="shared" si="3"/>
        <v>0</v>
      </c>
    </row>
    <row r="38" spans="1:7" ht="15.75" x14ac:dyDescent="0.25">
      <c r="A38" s="283" t="s">
        <v>216</v>
      </c>
      <c r="B38" s="283"/>
      <c r="C38" s="47">
        <f>SUM(C34:C37)</f>
        <v>0</v>
      </c>
      <c r="D38" s="47">
        <f t="shared" ref="D38:F38" si="4">SUM(D34:D37)</f>
        <v>2266</v>
      </c>
      <c r="E38" s="47">
        <f t="shared" si="4"/>
        <v>0</v>
      </c>
      <c r="F38" s="47">
        <f t="shared" si="4"/>
        <v>0</v>
      </c>
      <c r="G38" s="47">
        <f t="shared" si="3"/>
        <v>2266</v>
      </c>
    </row>
    <row r="39" spans="1:7" ht="15.75" x14ac:dyDescent="0.25">
      <c r="A39" s="283"/>
      <c r="B39" s="283"/>
      <c r="C39" s="47"/>
      <c r="D39" s="47"/>
      <c r="E39" s="47"/>
      <c r="F39" s="47"/>
      <c r="G39" s="47"/>
    </row>
    <row r="40" spans="1:7" ht="15.75" x14ac:dyDescent="0.25">
      <c r="A40" s="264" t="s">
        <v>217</v>
      </c>
      <c r="B40" s="264"/>
      <c r="C40" s="25"/>
      <c r="D40" s="25"/>
      <c r="E40" s="25"/>
      <c r="F40" s="25"/>
      <c r="G40" s="47">
        <f>SUM(C40:F40)</f>
        <v>0</v>
      </c>
    </row>
    <row r="41" spans="1:7" ht="15.75" x14ac:dyDescent="0.25">
      <c r="A41" s="264" t="s">
        <v>218</v>
      </c>
      <c r="B41" s="264"/>
      <c r="C41" s="25"/>
      <c r="D41" s="25">
        <v>566</v>
      </c>
      <c r="E41" s="25"/>
      <c r="F41" s="25"/>
      <c r="G41" s="47">
        <f t="shared" ref="G41:G43" si="5">SUM(C41:F41)</f>
        <v>566</v>
      </c>
    </row>
    <row r="42" spans="1:7" ht="15.75" x14ac:dyDescent="0.25">
      <c r="A42" s="264" t="s">
        <v>219</v>
      </c>
      <c r="B42" s="264"/>
      <c r="C42" s="25"/>
      <c r="D42" s="25"/>
      <c r="E42" s="25"/>
      <c r="F42" s="25"/>
      <c r="G42" s="47">
        <f t="shared" si="5"/>
        <v>0</v>
      </c>
    </row>
    <row r="43" spans="1:7" ht="15.75" x14ac:dyDescent="0.25">
      <c r="A43" s="264" t="s">
        <v>220</v>
      </c>
      <c r="B43" s="264"/>
      <c r="C43" s="47">
        <f>SUM(C40:C42)</f>
        <v>0</v>
      </c>
      <c r="D43" s="47">
        <f t="shared" ref="D43:F43" si="6">SUM(D40:D42)</f>
        <v>566</v>
      </c>
      <c r="E43" s="47">
        <f t="shared" si="6"/>
        <v>0</v>
      </c>
      <c r="F43" s="47">
        <f t="shared" si="6"/>
        <v>0</v>
      </c>
      <c r="G43" s="47">
        <f t="shared" si="5"/>
        <v>566</v>
      </c>
    </row>
    <row r="44" spans="1:7" ht="15.75" x14ac:dyDescent="0.25">
      <c r="A44" s="279"/>
      <c r="B44" s="280"/>
      <c r="C44" s="47"/>
      <c r="D44" s="47"/>
      <c r="E44" s="47"/>
      <c r="F44" s="47"/>
      <c r="G44" s="47"/>
    </row>
    <row r="45" spans="1:7" ht="15.75" x14ac:dyDescent="0.25">
      <c r="A45" s="283" t="s">
        <v>221</v>
      </c>
      <c r="B45" s="283"/>
      <c r="C45" s="47">
        <f>C34-C40</f>
        <v>0</v>
      </c>
      <c r="D45" s="47">
        <f t="shared" ref="D45:F45" si="7">D34-D40</f>
        <v>2266</v>
      </c>
      <c r="E45" s="47">
        <f t="shared" si="7"/>
        <v>0</v>
      </c>
      <c r="F45" s="47">
        <f t="shared" si="7"/>
        <v>0</v>
      </c>
      <c r="G45" s="47">
        <f>SUM(C45:F45)</f>
        <v>2266</v>
      </c>
    </row>
    <row r="46" spans="1:7" ht="15.75" x14ac:dyDescent="0.25">
      <c r="A46" s="283" t="s">
        <v>222</v>
      </c>
      <c r="B46" s="283"/>
      <c r="C46" s="47">
        <f>C38-C43</f>
        <v>0</v>
      </c>
      <c r="D46" s="47">
        <f t="shared" ref="D46:F46" si="8">D38-D43</f>
        <v>1700</v>
      </c>
      <c r="E46" s="47">
        <f t="shared" si="8"/>
        <v>0</v>
      </c>
      <c r="F46" s="47">
        <f t="shared" si="8"/>
        <v>0</v>
      </c>
      <c r="G46" s="47">
        <f>SUM(C46:F46)</f>
        <v>1700</v>
      </c>
    </row>
    <row r="47" spans="1:7" ht="15.75" x14ac:dyDescent="0.25">
      <c r="A47" s="43"/>
      <c r="B47" s="43"/>
      <c r="C47" s="41"/>
      <c r="D47" s="42"/>
      <c r="E47" s="42"/>
      <c r="F47" s="42"/>
      <c r="G47" s="42"/>
    </row>
    <row r="48" spans="1:7" ht="15.75" x14ac:dyDescent="0.25">
      <c r="A48" s="263" t="s">
        <v>223</v>
      </c>
      <c r="B48" s="263"/>
      <c r="C48" s="263"/>
      <c r="D48" s="263"/>
      <c r="E48" s="263"/>
      <c r="F48" s="263"/>
      <c r="G48" s="42"/>
    </row>
    <row r="49" spans="1:7" ht="15.75" x14ac:dyDescent="0.25">
      <c r="A49" s="50"/>
      <c r="B49" s="50"/>
      <c r="C49" s="42"/>
      <c r="D49" s="42"/>
      <c r="E49" s="42"/>
      <c r="F49" s="42"/>
      <c r="G49" s="42"/>
    </row>
    <row r="50" spans="1:7" ht="15.75" x14ac:dyDescent="0.25">
      <c r="A50" s="279"/>
      <c r="B50" s="280"/>
      <c r="C50" s="46" t="s">
        <v>224</v>
      </c>
      <c r="D50" s="46" t="s">
        <v>225</v>
      </c>
      <c r="E50" s="46" t="s">
        <v>226</v>
      </c>
      <c r="F50" s="46" t="s">
        <v>227</v>
      </c>
      <c r="G50" s="46" t="s">
        <v>228</v>
      </c>
    </row>
    <row r="51" spans="1:7" ht="15.75" x14ac:dyDescent="0.25">
      <c r="A51" s="264" t="s">
        <v>229</v>
      </c>
      <c r="B51" s="264"/>
      <c r="C51" s="25"/>
      <c r="D51" s="25"/>
      <c r="E51" s="25"/>
      <c r="F51" s="25"/>
      <c r="G51" s="47">
        <f>SUM(C51:F51)</f>
        <v>0</v>
      </c>
    </row>
    <row r="52" spans="1:7" ht="15.75" x14ac:dyDescent="0.25">
      <c r="A52" s="264" t="s">
        <v>230</v>
      </c>
      <c r="B52" s="264"/>
      <c r="C52" s="25"/>
      <c r="D52" s="25"/>
      <c r="E52" s="25"/>
      <c r="F52" s="25"/>
      <c r="G52" s="47">
        <f t="shared" ref="G52:G56" si="9">SUM(C52:F52)</f>
        <v>0</v>
      </c>
    </row>
    <row r="53" spans="1:7" ht="15.75" x14ac:dyDescent="0.25">
      <c r="A53" s="264" t="s">
        <v>231</v>
      </c>
      <c r="B53" s="264"/>
      <c r="C53" s="25"/>
      <c r="D53" s="25"/>
      <c r="E53" s="25"/>
      <c r="F53" s="25"/>
      <c r="G53" s="47">
        <f t="shared" si="9"/>
        <v>0</v>
      </c>
    </row>
    <row r="54" spans="1:7" ht="15.75" x14ac:dyDescent="0.25">
      <c r="A54" s="264" t="s">
        <v>232</v>
      </c>
      <c r="B54" s="264"/>
      <c r="C54" s="25"/>
      <c r="D54" s="25"/>
      <c r="E54" s="25"/>
      <c r="F54" s="25"/>
      <c r="G54" s="47">
        <f t="shared" si="9"/>
        <v>0</v>
      </c>
    </row>
    <row r="55" spans="1:7" ht="15.75" x14ac:dyDescent="0.25">
      <c r="A55" s="264" t="s">
        <v>233</v>
      </c>
      <c r="B55" s="264"/>
      <c r="C55" s="25"/>
      <c r="D55" s="25"/>
      <c r="E55" s="25"/>
      <c r="F55" s="25"/>
      <c r="G55" s="47">
        <f t="shared" si="9"/>
        <v>0</v>
      </c>
    </row>
    <row r="56" spans="1:7" ht="15.75" x14ac:dyDescent="0.25">
      <c r="A56" s="264" t="s">
        <v>234</v>
      </c>
      <c r="B56" s="264"/>
      <c r="C56" s="25"/>
      <c r="D56" s="25"/>
      <c r="E56" s="25"/>
      <c r="F56" s="25"/>
      <c r="G56" s="47">
        <f t="shared" si="9"/>
        <v>0</v>
      </c>
    </row>
    <row r="57" spans="1:7" ht="27.75" customHeight="1" x14ac:dyDescent="0.25">
      <c r="A57" s="264" t="s">
        <v>235</v>
      </c>
      <c r="B57" s="264"/>
      <c r="C57" s="47">
        <f>C51+C52+C53+C54-C55-C56</f>
        <v>0</v>
      </c>
      <c r="D57" s="47">
        <f t="shared" ref="D57:G57" si="10">D51+D52+D53+D54-D55-D56</f>
        <v>0</v>
      </c>
      <c r="E57" s="47">
        <f t="shared" si="10"/>
        <v>0</v>
      </c>
      <c r="F57" s="47">
        <f t="shared" si="10"/>
        <v>0</v>
      </c>
      <c r="G57" s="47">
        <f t="shared" si="10"/>
        <v>0</v>
      </c>
    </row>
    <row r="58" spans="1:7" ht="15.75" x14ac:dyDescent="0.25">
      <c r="A58" s="43"/>
      <c r="B58" s="43"/>
      <c r="C58" s="41"/>
      <c r="D58" s="42"/>
      <c r="E58" s="42"/>
      <c r="F58" s="42"/>
      <c r="G58" s="42"/>
    </row>
    <row r="59" spans="1:7" ht="15.75" x14ac:dyDescent="0.25">
      <c r="A59" s="263" t="s">
        <v>236</v>
      </c>
      <c r="B59" s="263"/>
      <c r="C59" s="263"/>
      <c r="D59" s="263"/>
      <c r="E59" s="263"/>
      <c r="F59" s="263"/>
      <c r="G59" s="39"/>
    </row>
    <row r="60" spans="1:7" ht="12" customHeight="1" x14ac:dyDescent="0.25">
      <c r="A60" s="43"/>
      <c r="B60" s="43"/>
      <c r="C60" s="41"/>
      <c r="D60" s="42"/>
      <c r="E60" s="42"/>
      <c r="F60" s="42"/>
      <c r="G60" s="42"/>
    </row>
    <row r="61" spans="1:7" ht="31.5" x14ac:dyDescent="0.25">
      <c r="A61" s="289"/>
      <c r="B61" s="290"/>
      <c r="C61" s="51" t="s">
        <v>237</v>
      </c>
      <c r="D61" s="51" t="s">
        <v>238</v>
      </c>
      <c r="E61" s="46" t="s">
        <v>227</v>
      </c>
      <c r="F61" s="46" t="s">
        <v>228</v>
      </c>
      <c r="G61" s="42"/>
    </row>
    <row r="62" spans="1:7" ht="15.75" x14ac:dyDescent="0.25">
      <c r="A62" s="291" t="s">
        <v>239</v>
      </c>
      <c r="B62" s="291"/>
      <c r="C62" s="25"/>
      <c r="D62" s="25"/>
      <c r="E62" s="25"/>
      <c r="F62" s="47"/>
      <c r="G62" s="42"/>
    </row>
    <row r="63" spans="1:7" ht="15.75" x14ac:dyDescent="0.25">
      <c r="A63" s="291" t="s">
        <v>240</v>
      </c>
      <c r="B63" s="291"/>
      <c r="C63" s="25"/>
      <c r="D63" s="25"/>
      <c r="E63" s="25"/>
      <c r="F63" s="47">
        <f>SUM(C63:E63)</f>
        <v>0</v>
      </c>
      <c r="G63" s="42"/>
    </row>
    <row r="64" spans="1:7" ht="15.75" x14ac:dyDescent="0.25">
      <c r="A64" s="291" t="s">
        <v>241</v>
      </c>
      <c r="B64" s="291"/>
      <c r="C64" s="25"/>
      <c r="D64" s="25"/>
      <c r="E64" s="25"/>
      <c r="F64" s="47">
        <f t="shared" ref="F64:F65" si="11">SUM(C64:E64)</f>
        <v>0</v>
      </c>
      <c r="G64" s="42"/>
    </row>
    <row r="65" spans="1:9" ht="15.75" x14ac:dyDescent="0.25">
      <c r="A65" s="291" t="s">
        <v>242</v>
      </c>
      <c r="B65" s="291"/>
      <c r="C65" s="47">
        <f>SUM(C62:C64)</f>
        <v>0</v>
      </c>
      <c r="D65" s="47">
        <f>SUM(D62:D64)</f>
        <v>0</v>
      </c>
      <c r="E65" s="47">
        <f>SUM(E62:E64)</f>
        <v>0</v>
      </c>
      <c r="F65" s="47">
        <f t="shared" si="11"/>
        <v>0</v>
      </c>
      <c r="G65" s="42"/>
    </row>
    <row r="66" spans="1:9" ht="17.25" customHeight="1" x14ac:dyDescent="0.25">
      <c r="A66" s="52"/>
      <c r="B66" s="52"/>
      <c r="C66" s="53"/>
      <c r="D66" s="53"/>
      <c r="E66" s="53"/>
      <c r="F66" s="53"/>
      <c r="G66" s="42"/>
    </row>
    <row r="67" spans="1:9" ht="15.75" x14ac:dyDescent="0.25">
      <c r="A67" s="263" t="s">
        <v>243</v>
      </c>
      <c r="B67" s="263"/>
      <c r="C67" s="263"/>
      <c r="D67" s="263"/>
      <c r="E67" s="263"/>
      <c r="F67" s="263"/>
      <c r="G67" s="42"/>
    </row>
    <row r="68" spans="1:9" ht="56.25" customHeight="1" x14ac:dyDescent="0.25">
      <c r="A68" s="279"/>
      <c r="B68" s="280"/>
      <c r="C68" s="54" t="s">
        <v>244</v>
      </c>
      <c r="D68" s="54" t="s">
        <v>245</v>
      </c>
      <c r="E68" s="54" t="s">
        <v>227</v>
      </c>
      <c r="F68" s="54" t="s">
        <v>228</v>
      </c>
      <c r="G68" s="50"/>
      <c r="H68" s="42"/>
    </row>
    <row r="69" spans="1:9" ht="15.75" x14ac:dyDescent="0.25">
      <c r="A69" s="264" t="s">
        <v>246</v>
      </c>
      <c r="B69" s="264"/>
      <c r="C69" s="25"/>
      <c r="D69" s="25"/>
      <c r="E69" s="25"/>
      <c r="F69" s="47">
        <f>SUM(C69:E69)</f>
        <v>0</v>
      </c>
      <c r="G69" s="42"/>
      <c r="H69" s="42"/>
    </row>
    <row r="70" spans="1:9" ht="15.75" x14ac:dyDescent="0.25">
      <c r="A70" s="264" t="s">
        <v>247</v>
      </c>
      <c r="B70" s="264"/>
      <c r="C70" s="25"/>
      <c r="D70" s="25"/>
      <c r="E70" s="25"/>
      <c r="F70" s="47">
        <f t="shared" ref="F70:F73" si="12">SUM(C70:E70)</f>
        <v>0</v>
      </c>
      <c r="G70" s="42"/>
      <c r="H70" s="42"/>
    </row>
    <row r="71" spans="1:9" ht="15.75" x14ac:dyDescent="0.25">
      <c r="A71" s="279" t="s">
        <v>248</v>
      </c>
      <c r="B71" s="280"/>
      <c r="C71" s="25"/>
      <c r="D71" s="25"/>
      <c r="E71" s="25"/>
      <c r="F71" s="47">
        <f t="shared" si="12"/>
        <v>0</v>
      </c>
      <c r="G71" s="42"/>
      <c r="H71" s="42"/>
    </row>
    <row r="72" spans="1:9" ht="15.75" x14ac:dyDescent="0.25">
      <c r="A72" s="264" t="s">
        <v>249</v>
      </c>
      <c r="B72" s="264"/>
      <c r="C72" s="25"/>
      <c r="D72" s="25"/>
      <c r="E72" s="25"/>
      <c r="F72" s="47">
        <f t="shared" si="12"/>
        <v>0</v>
      </c>
      <c r="G72" s="42"/>
      <c r="H72" s="42"/>
    </row>
    <row r="73" spans="1:9" ht="15.75" x14ac:dyDescent="0.25">
      <c r="A73" s="279" t="s">
        <v>250</v>
      </c>
      <c r="B73" s="280"/>
      <c r="C73" s="25"/>
      <c r="D73" s="25"/>
      <c r="E73" s="25"/>
      <c r="F73" s="47">
        <f t="shared" si="12"/>
        <v>0</v>
      </c>
      <c r="G73" s="42"/>
      <c r="H73" s="42"/>
    </row>
    <row r="74" spans="1:9" ht="15.75" x14ac:dyDescent="0.25">
      <c r="A74" s="264" t="s">
        <v>251</v>
      </c>
      <c r="B74" s="264"/>
      <c r="C74" s="25"/>
      <c r="D74" s="25"/>
      <c r="E74" s="25"/>
      <c r="F74" s="47">
        <f>SUM(C74:E74)</f>
        <v>0</v>
      </c>
      <c r="G74" s="42"/>
      <c r="H74" s="42"/>
    </row>
    <row r="75" spans="1:9" ht="15.75" x14ac:dyDescent="0.25">
      <c r="A75" s="264" t="s">
        <v>252</v>
      </c>
      <c r="B75" s="264"/>
      <c r="C75" s="47">
        <f>C69+C70+C71-C72-C73-C74</f>
        <v>0</v>
      </c>
      <c r="D75" s="47">
        <f t="shared" ref="D75:F75" si="13">D69+D70+D71-D72-D73-D74</f>
        <v>0</v>
      </c>
      <c r="E75" s="47">
        <f t="shared" si="13"/>
        <v>0</v>
      </c>
      <c r="F75" s="47">
        <f t="shared" si="13"/>
        <v>0</v>
      </c>
      <c r="G75" s="42"/>
      <c r="H75" s="42"/>
    </row>
    <row r="76" spans="1:9" ht="15.75" x14ac:dyDescent="0.25">
      <c r="A76" s="44"/>
      <c r="B76" s="44"/>
      <c r="C76" s="42"/>
      <c r="D76" s="42"/>
      <c r="E76" s="42"/>
      <c r="F76" s="42"/>
      <c r="G76" s="42"/>
    </row>
    <row r="77" spans="1:9" ht="15.75" customHeight="1" x14ac:dyDescent="0.25">
      <c r="A77" s="297" t="s">
        <v>253</v>
      </c>
      <c r="B77" s="297"/>
      <c r="C77" s="297"/>
      <c r="D77" s="297"/>
      <c r="E77" s="297"/>
      <c r="F77" s="297"/>
      <c r="G77" s="39"/>
      <c r="H77" s="39"/>
      <c r="I77" s="39"/>
    </row>
    <row r="78" spans="1:9" ht="31.5" x14ac:dyDescent="0.25">
      <c r="A78" s="54"/>
      <c r="B78" s="55" t="s">
        <v>254</v>
      </c>
      <c r="C78" s="55" t="s">
        <v>255</v>
      </c>
      <c r="D78" s="55" t="s">
        <v>256</v>
      </c>
      <c r="E78" s="42"/>
    </row>
    <row r="79" spans="1:9" ht="15.75" x14ac:dyDescent="0.25">
      <c r="A79" s="56">
        <v>1</v>
      </c>
      <c r="B79" s="27"/>
      <c r="C79" s="20"/>
      <c r="D79" s="20"/>
      <c r="E79" s="42"/>
    </row>
    <row r="80" spans="1:9" ht="15.75" x14ac:dyDescent="0.25">
      <c r="A80" s="56">
        <v>2</v>
      </c>
      <c r="B80" s="27"/>
      <c r="C80" s="20"/>
      <c r="D80" s="20"/>
      <c r="E80" s="42"/>
    </row>
    <row r="81" spans="1:7" ht="15.75" x14ac:dyDescent="0.25">
      <c r="A81" s="56">
        <v>3</v>
      </c>
      <c r="B81" s="27"/>
      <c r="C81" s="20"/>
      <c r="D81" s="20"/>
      <c r="E81" s="42"/>
    </row>
    <row r="82" spans="1:7" ht="15.75" x14ac:dyDescent="0.25">
      <c r="A82" s="56">
        <v>4</v>
      </c>
      <c r="B82" s="27"/>
      <c r="C82" s="20"/>
      <c r="D82" s="20"/>
      <c r="E82" s="42"/>
    </row>
    <row r="83" spans="1:7" ht="15.75" x14ac:dyDescent="0.25">
      <c r="A83" s="56">
        <v>5</v>
      </c>
      <c r="B83" s="27"/>
      <c r="C83" s="20"/>
      <c r="D83" s="20"/>
      <c r="E83" s="42"/>
    </row>
    <row r="84" spans="1:7" ht="25.5" x14ac:dyDescent="0.25">
      <c r="A84" s="7" t="s">
        <v>257</v>
      </c>
      <c r="B84" s="54" t="s">
        <v>258</v>
      </c>
      <c r="C84" s="57">
        <f>SUM(C79:C83)</f>
        <v>0</v>
      </c>
      <c r="D84" s="57">
        <f>SUM(D79:D83)</f>
        <v>0</v>
      </c>
      <c r="E84" s="58"/>
    </row>
    <row r="85" spans="1:7" ht="15.75" x14ac:dyDescent="0.25">
      <c r="A85" s="50"/>
      <c r="B85" s="50"/>
      <c r="C85" s="50"/>
      <c r="D85" s="50"/>
      <c r="E85" s="50"/>
      <c r="F85" s="44"/>
      <c r="G85" s="58"/>
    </row>
    <row r="86" spans="1:7" ht="15.75" x14ac:dyDescent="0.25">
      <c r="A86" s="263" t="s">
        <v>259</v>
      </c>
      <c r="B86" s="263"/>
      <c r="C86" s="263"/>
      <c r="D86" s="263"/>
      <c r="E86" s="263"/>
      <c r="F86" s="263"/>
      <c r="G86" s="42"/>
    </row>
    <row r="87" spans="1:7" ht="31.5" x14ac:dyDescent="0.25">
      <c r="A87" s="279"/>
      <c r="B87" s="280"/>
      <c r="C87" s="54" t="s">
        <v>260</v>
      </c>
      <c r="D87" s="54" t="s">
        <v>261</v>
      </c>
      <c r="E87" s="54" t="s">
        <v>262</v>
      </c>
      <c r="F87" s="54" t="s">
        <v>263</v>
      </c>
      <c r="G87" s="42"/>
    </row>
    <row r="88" spans="1:7" ht="15.75" x14ac:dyDescent="0.25">
      <c r="A88" s="264" t="s">
        <v>264</v>
      </c>
      <c r="B88" s="264"/>
      <c r="C88" s="20"/>
      <c r="D88" s="20"/>
      <c r="E88" s="20"/>
      <c r="F88" s="20"/>
      <c r="G88" s="42"/>
    </row>
    <row r="89" spans="1:7" ht="15.75" x14ac:dyDescent="0.25">
      <c r="A89" s="264" t="s">
        <v>265</v>
      </c>
      <c r="B89" s="264"/>
      <c r="C89" s="20"/>
      <c r="D89" s="20"/>
      <c r="E89" s="20"/>
      <c r="F89" s="20"/>
      <c r="G89" s="58"/>
    </row>
    <row r="90" spans="1:7" ht="15.75" x14ac:dyDescent="0.25">
      <c r="A90" s="264" t="s">
        <v>266</v>
      </c>
      <c r="B90" s="264"/>
      <c r="C90" s="20"/>
      <c r="D90" s="20"/>
      <c r="E90" s="20"/>
      <c r="F90" s="20"/>
      <c r="G90" s="58"/>
    </row>
    <row r="91" spans="1:7" ht="15.75" x14ac:dyDescent="0.25">
      <c r="A91" s="279" t="s">
        <v>228</v>
      </c>
      <c r="B91" s="280"/>
      <c r="C91" s="182">
        <f>SUM(D88:D90)</f>
        <v>0</v>
      </c>
      <c r="D91" s="182">
        <f>SUM(D88:D90)</f>
        <v>0</v>
      </c>
      <c r="E91" s="182">
        <f>SUM(E88:E90)</f>
        <v>0</v>
      </c>
      <c r="F91" s="182">
        <f>SUM(F88:F90)</f>
        <v>0</v>
      </c>
      <c r="G91" s="58"/>
    </row>
    <row r="92" spans="1:7" ht="15.75" x14ac:dyDescent="0.25">
      <c r="A92" s="44"/>
      <c r="B92" s="44"/>
      <c r="C92" s="50"/>
      <c r="D92" s="50"/>
      <c r="E92" s="50"/>
      <c r="F92" s="44"/>
      <c r="G92" s="58"/>
    </row>
    <row r="93" spans="1:7" ht="15.75" x14ac:dyDescent="0.25">
      <c r="A93" s="263" t="s">
        <v>267</v>
      </c>
      <c r="B93" s="263"/>
      <c r="C93" s="263"/>
      <c r="D93" s="263"/>
      <c r="E93" s="263"/>
      <c r="F93" s="44"/>
      <c r="G93" s="58"/>
    </row>
    <row r="94" spans="1:7" ht="15.75" x14ac:dyDescent="0.25">
      <c r="A94" s="279"/>
      <c r="B94" s="280"/>
      <c r="C94" s="54" t="s">
        <v>268</v>
      </c>
      <c r="D94" s="49" t="s">
        <v>269</v>
      </c>
      <c r="E94" s="54" t="s">
        <v>228</v>
      </c>
      <c r="F94" s="44"/>
      <c r="G94" s="58"/>
    </row>
    <row r="95" spans="1:7" ht="20.25" customHeight="1" x14ac:dyDescent="0.25">
      <c r="A95" s="264" t="s">
        <v>270</v>
      </c>
      <c r="B95" s="264"/>
      <c r="C95" s="20"/>
      <c r="D95" s="20"/>
      <c r="E95" s="182">
        <f>C95+D95</f>
        <v>0</v>
      </c>
      <c r="F95" s="44"/>
      <c r="G95" s="58"/>
    </row>
    <row r="96" spans="1:7" ht="23.25" customHeight="1" x14ac:dyDescent="0.25">
      <c r="A96" s="264" t="s">
        <v>271</v>
      </c>
      <c r="B96" s="264"/>
      <c r="C96" s="20"/>
      <c r="D96" s="20"/>
      <c r="E96" s="182">
        <f>C96+D96</f>
        <v>0</v>
      </c>
      <c r="F96" s="44"/>
      <c r="G96" s="58"/>
    </row>
    <row r="97" spans="1:7" ht="24" customHeight="1" x14ac:dyDescent="0.25">
      <c r="A97" s="264" t="s">
        <v>272</v>
      </c>
      <c r="B97" s="264"/>
      <c r="C97" s="20"/>
      <c r="D97" s="20"/>
      <c r="E97" s="182">
        <f>C97+D97</f>
        <v>0</v>
      </c>
      <c r="F97" s="44"/>
      <c r="G97" s="58"/>
    </row>
    <row r="98" spans="1:7" ht="21" customHeight="1" x14ac:dyDescent="0.25">
      <c r="A98" s="264" t="s">
        <v>273</v>
      </c>
      <c r="B98" s="264"/>
      <c r="C98" s="20"/>
      <c r="D98" s="20"/>
      <c r="E98" s="182">
        <f>C98+D98</f>
        <v>0</v>
      </c>
      <c r="F98" s="44"/>
      <c r="G98" s="58"/>
    </row>
    <row r="99" spans="1:7" ht="37.5" customHeight="1" x14ac:dyDescent="0.25">
      <c r="A99" s="264" t="s">
        <v>274</v>
      </c>
      <c r="B99" s="264"/>
      <c r="C99" s="182">
        <f>C95+C96-C97-C98</f>
        <v>0</v>
      </c>
      <c r="D99" s="182">
        <f>D95+D96-D97-D98</f>
        <v>0</v>
      </c>
      <c r="E99" s="182">
        <f>E95+E96-E97-E98</f>
        <v>0</v>
      </c>
      <c r="F99" s="44"/>
      <c r="G99" s="58"/>
    </row>
    <row r="100" spans="1:7" ht="15.75" x14ac:dyDescent="0.25">
      <c r="A100" s="44"/>
      <c r="B100" s="44"/>
      <c r="C100" s="44"/>
      <c r="D100" s="44"/>
      <c r="E100" s="44"/>
      <c r="F100" s="44"/>
      <c r="G100" s="58"/>
    </row>
    <row r="101" spans="1:7" ht="15.75" x14ac:dyDescent="0.25">
      <c r="A101" s="263" t="s">
        <v>275</v>
      </c>
      <c r="B101" s="263"/>
      <c r="C101" s="263"/>
      <c r="D101" s="263"/>
      <c r="E101" s="263"/>
      <c r="F101" s="44"/>
      <c r="G101" s="58"/>
    </row>
    <row r="102" spans="1:7" ht="15.75" x14ac:dyDescent="0.25">
      <c r="A102" s="279"/>
      <c r="B102" s="280"/>
      <c r="C102" s="54" t="s">
        <v>268</v>
      </c>
      <c r="D102" s="49" t="s">
        <v>269</v>
      </c>
      <c r="E102" s="54" t="s">
        <v>228</v>
      </c>
      <c r="F102" s="44"/>
      <c r="G102" s="58"/>
    </row>
    <row r="103" spans="1:7" ht="15.75" x14ac:dyDescent="0.25">
      <c r="A103" s="264" t="s">
        <v>276</v>
      </c>
      <c r="B103" s="264"/>
      <c r="C103" s="20"/>
      <c r="D103" s="20"/>
      <c r="E103" s="182">
        <f>C103+D103</f>
        <v>0</v>
      </c>
      <c r="F103" s="44"/>
      <c r="G103" s="58"/>
    </row>
    <row r="104" spans="1:7" ht="27.75" customHeight="1" x14ac:dyDescent="0.25">
      <c r="A104" s="264" t="s">
        <v>277</v>
      </c>
      <c r="B104" s="264"/>
      <c r="C104" s="20"/>
      <c r="D104" s="20"/>
      <c r="E104" s="182">
        <f>C104+D104</f>
        <v>0</v>
      </c>
      <c r="F104" s="44"/>
      <c r="G104" s="58"/>
    </row>
    <row r="105" spans="1:7" ht="23.25" customHeight="1" x14ac:dyDescent="0.25">
      <c r="A105" s="264" t="s">
        <v>278</v>
      </c>
      <c r="B105" s="264"/>
      <c r="C105" s="20"/>
      <c r="D105" s="20"/>
      <c r="E105" s="182">
        <f>C105+D105</f>
        <v>0</v>
      </c>
      <c r="F105" s="44"/>
      <c r="G105" s="58"/>
    </row>
    <row r="106" spans="1:7" ht="28.5" customHeight="1" x14ac:dyDescent="0.25">
      <c r="A106" s="264" t="s">
        <v>279</v>
      </c>
      <c r="B106" s="264"/>
      <c r="C106" s="182">
        <f>C103+C104-C105</f>
        <v>0</v>
      </c>
      <c r="D106" s="182">
        <f>D103+D104-D105</f>
        <v>0</v>
      </c>
      <c r="E106" s="182">
        <f>E103+E104-E105</f>
        <v>0</v>
      </c>
      <c r="F106" s="44"/>
      <c r="G106" s="58"/>
    </row>
    <row r="107" spans="1:7" ht="15.75" x14ac:dyDescent="0.25">
      <c r="A107" s="44"/>
      <c r="B107" s="44"/>
      <c r="C107" s="44"/>
      <c r="D107" s="44"/>
      <c r="E107" s="44"/>
      <c r="F107" s="44"/>
      <c r="G107" s="58"/>
    </row>
    <row r="108" spans="1:7" ht="15.75" x14ac:dyDescent="0.25">
      <c r="A108" s="298" t="s">
        <v>280</v>
      </c>
      <c r="B108" s="298"/>
      <c r="C108" s="298"/>
      <c r="D108" s="298"/>
      <c r="E108" s="44"/>
      <c r="F108" s="44"/>
      <c r="G108" s="58"/>
    </row>
    <row r="109" spans="1:7" ht="31.5" x14ac:dyDescent="0.25">
      <c r="A109" s="279"/>
      <c r="B109" s="280"/>
      <c r="C109" s="49" t="s">
        <v>281</v>
      </c>
      <c r="D109" s="49" t="s">
        <v>282</v>
      </c>
      <c r="E109" s="44"/>
      <c r="F109" s="58"/>
    </row>
    <row r="110" spans="1:7" ht="15.75" x14ac:dyDescent="0.25">
      <c r="A110" s="264" t="s">
        <v>283</v>
      </c>
      <c r="B110" s="264"/>
      <c r="C110" s="20"/>
      <c r="D110" s="20"/>
      <c r="E110" s="44"/>
      <c r="F110" s="58"/>
    </row>
    <row r="111" spans="1:7" ht="15.75" x14ac:dyDescent="0.25">
      <c r="A111" s="264" t="s">
        <v>284</v>
      </c>
      <c r="B111" s="264"/>
      <c r="C111" s="20"/>
      <c r="D111" s="20"/>
      <c r="E111" s="44"/>
      <c r="F111" s="58"/>
    </row>
    <row r="112" spans="1:7" ht="15.75" x14ac:dyDescent="0.25">
      <c r="A112" s="264" t="s">
        <v>285</v>
      </c>
      <c r="B112" s="264"/>
      <c r="C112" s="20"/>
      <c r="D112" s="20"/>
      <c r="E112" s="44"/>
      <c r="F112" s="58"/>
    </row>
    <row r="113" spans="1:7" ht="15.75" x14ac:dyDescent="0.25">
      <c r="A113" s="279" t="s">
        <v>286</v>
      </c>
      <c r="B113" s="280"/>
      <c r="C113" s="20"/>
      <c r="D113" s="20"/>
      <c r="E113" s="44"/>
      <c r="F113" s="58"/>
    </row>
    <row r="114" spans="1:7" ht="15.75" x14ac:dyDescent="0.25">
      <c r="A114" s="279" t="s">
        <v>287</v>
      </c>
      <c r="B114" s="280"/>
      <c r="C114" s="20"/>
      <c r="D114" s="20"/>
      <c r="E114" s="44"/>
      <c r="F114" s="58"/>
    </row>
    <row r="115" spans="1:7" ht="15.75" x14ac:dyDescent="0.25">
      <c r="A115" s="279" t="s">
        <v>288</v>
      </c>
      <c r="B115" s="280"/>
      <c r="C115" s="20"/>
      <c r="D115" s="20"/>
      <c r="E115" s="44"/>
      <c r="F115" s="58"/>
    </row>
    <row r="116" spans="1:7" ht="15.75" x14ac:dyDescent="0.25">
      <c r="A116" s="264" t="s">
        <v>289</v>
      </c>
      <c r="B116" s="264"/>
      <c r="C116" s="20"/>
      <c r="D116" s="20"/>
      <c r="E116" s="44"/>
      <c r="F116" s="58"/>
    </row>
    <row r="117" spans="1:7" ht="15.75" x14ac:dyDescent="0.25">
      <c r="A117" s="264" t="s">
        <v>290</v>
      </c>
      <c r="B117" s="264"/>
      <c r="C117" s="182">
        <f>SUM(C110:C116)</f>
        <v>0</v>
      </c>
      <c r="D117" s="182">
        <f>SUM(D110:D116)</f>
        <v>0</v>
      </c>
      <c r="E117" s="44"/>
      <c r="F117" s="58"/>
    </row>
    <row r="118" spans="1:7" ht="10.5" customHeight="1" x14ac:dyDescent="0.25">
      <c r="A118" s="44"/>
      <c r="B118" s="44"/>
      <c r="C118" s="44"/>
      <c r="D118" s="44"/>
      <c r="E118" s="44"/>
      <c r="F118" s="44"/>
      <c r="G118" s="58"/>
    </row>
    <row r="119" spans="1:7" ht="15.75" x14ac:dyDescent="0.25">
      <c r="A119" s="298" t="s">
        <v>291</v>
      </c>
      <c r="B119" s="298"/>
      <c r="C119" s="298"/>
      <c r="D119" s="44"/>
      <c r="E119" s="44"/>
      <c r="F119" s="44"/>
      <c r="G119" s="58"/>
    </row>
    <row r="120" spans="1:7" ht="31.5" x14ac:dyDescent="0.25">
      <c r="A120" s="279"/>
      <c r="B120" s="280"/>
      <c r="C120" s="49" t="s">
        <v>281</v>
      </c>
      <c r="D120" s="49" t="s">
        <v>282</v>
      </c>
      <c r="E120" s="44"/>
      <c r="F120" s="58"/>
    </row>
    <row r="121" spans="1:7" ht="15.75" x14ac:dyDescent="0.25">
      <c r="A121" s="264" t="s">
        <v>292</v>
      </c>
      <c r="B121" s="264"/>
      <c r="C121" s="20"/>
      <c r="D121" s="20"/>
      <c r="E121" s="44"/>
      <c r="F121" s="58"/>
    </row>
    <row r="122" spans="1:7" ht="15.75" x14ac:dyDescent="0.25">
      <c r="A122" s="264" t="s">
        <v>293</v>
      </c>
      <c r="B122" s="264"/>
      <c r="C122" s="20"/>
      <c r="D122" s="20"/>
      <c r="E122" s="44"/>
      <c r="F122" s="58"/>
    </row>
    <row r="123" spans="1:7" ht="15.75" x14ac:dyDescent="0.25">
      <c r="A123" s="264" t="s">
        <v>294</v>
      </c>
      <c r="B123" s="264"/>
      <c r="C123" s="20"/>
      <c r="D123" s="20"/>
      <c r="E123" s="44"/>
      <c r="F123" s="58"/>
    </row>
    <row r="124" spans="1:7" ht="15.75" x14ac:dyDescent="0.25">
      <c r="A124" s="264" t="s">
        <v>295</v>
      </c>
      <c r="B124" s="264"/>
      <c r="C124" s="57">
        <f>SUM(C121:C123)</f>
        <v>0</v>
      </c>
      <c r="D124" s="57">
        <f>SUM(D121:D123)</f>
        <v>0</v>
      </c>
      <c r="E124" s="44"/>
      <c r="F124" s="58"/>
    </row>
    <row r="125" spans="1:7" ht="15.75" x14ac:dyDescent="0.25">
      <c r="A125" s="44"/>
      <c r="B125" s="44"/>
      <c r="C125" s="44"/>
      <c r="D125" s="44"/>
      <c r="E125" s="44"/>
      <c r="F125" s="58"/>
    </row>
    <row r="126" spans="1:7" ht="15.75" x14ac:dyDescent="0.25">
      <c r="A126" s="298" t="s">
        <v>296</v>
      </c>
      <c r="B126" s="298"/>
      <c r="C126" s="298"/>
      <c r="D126" s="44"/>
      <c r="E126" s="44"/>
      <c r="F126" s="44"/>
      <c r="G126" s="58"/>
    </row>
    <row r="127" spans="1:7" ht="31.5" x14ac:dyDescent="0.25">
      <c r="A127" s="279"/>
      <c r="B127" s="280"/>
      <c r="C127" s="49" t="s">
        <v>281</v>
      </c>
      <c r="D127" s="49" t="s">
        <v>282</v>
      </c>
      <c r="E127" s="44"/>
      <c r="F127" s="58"/>
    </row>
    <row r="128" spans="1:7" ht="15.75" x14ac:dyDescent="0.25">
      <c r="A128" s="264" t="s">
        <v>297</v>
      </c>
      <c r="B128" s="264"/>
      <c r="C128" s="24"/>
      <c r="D128" s="24"/>
      <c r="E128" s="44"/>
      <c r="F128" s="58"/>
    </row>
    <row r="129" spans="1:7" ht="15.75" x14ac:dyDescent="0.25">
      <c r="A129" s="279" t="s">
        <v>298</v>
      </c>
      <c r="B129" s="280"/>
      <c r="C129" s="24"/>
      <c r="D129" s="24"/>
      <c r="E129" s="44"/>
      <c r="F129" s="58"/>
    </row>
    <row r="130" spans="1:7" ht="15.75" x14ac:dyDescent="0.25">
      <c r="A130" s="162" t="s">
        <v>299</v>
      </c>
      <c r="B130" s="160"/>
      <c r="C130" s="24"/>
      <c r="D130" s="24"/>
      <c r="E130" s="44"/>
      <c r="F130" s="58"/>
    </row>
    <row r="131" spans="1:7" ht="15.75" x14ac:dyDescent="0.25">
      <c r="A131" s="162" t="s">
        <v>300</v>
      </c>
      <c r="B131" s="160"/>
      <c r="C131" s="24"/>
      <c r="D131" s="24"/>
      <c r="E131" s="44"/>
      <c r="F131" s="58"/>
    </row>
    <row r="132" spans="1:7" ht="15.75" x14ac:dyDescent="0.25">
      <c r="A132" s="162" t="s">
        <v>301</v>
      </c>
      <c r="B132" s="160"/>
      <c r="C132" s="24"/>
      <c r="D132" s="24"/>
      <c r="E132" s="44"/>
      <c r="F132" s="58"/>
    </row>
    <row r="133" spans="1:7" ht="15.75" x14ac:dyDescent="0.25">
      <c r="A133" s="161" t="s">
        <v>302</v>
      </c>
      <c r="B133" s="60"/>
      <c r="C133" s="24"/>
      <c r="D133" s="24"/>
      <c r="E133" s="44"/>
      <c r="F133" s="58"/>
    </row>
    <row r="134" spans="1:7" ht="15.75" x14ac:dyDescent="0.25">
      <c r="A134" s="325" t="s">
        <v>303</v>
      </c>
      <c r="B134" s="325"/>
      <c r="C134" s="59">
        <f>SUM(C128:C133)</f>
        <v>0</v>
      </c>
      <c r="D134" s="59">
        <f>SUM(D128:D133)</f>
        <v>0</v>
      </c>
      <c r="E134" s="44"/>
      <c r="F134" s="58"/>
    </row>
    <row r="135" spans="1:7" ht="15.75" x14ac:dyDescent="0.25">
      <c r="A135" s="44"/>
      <c r="B135" s="44"/>
      <c r="C135" s="44"/>
      <c r="D135" s="44"/>
      <c r="E135" s="44"/>
      <c r="F135" s="58"/>
    </row>
    <row r="136" spans="1:7" ht="15.75" x14ac:dyDescent="0.25">
      <c r="A136" s="44"/>
      <c r="B136" s="44"/>
      <c r="C136" s="44"/>
      <c r="D136" s="44"/>
      <c r="E136" s="44"/>
      <c r="F136" s="44"/>
    </row>
    <row r="137" spans="1:7" ht="15.75" x14ac:dyDescent="0.25">
      <c r="A137" s="44"/>
      <c r="B137" s="294" t="s">
        <v>304</v>
      </c>
      <c r="C137" s="294"/>
      <c r="D137" s="294"/>
      <c r="E137" s="294"/>
      <c r="F137" s="294"/>
    </row>
    <row r="138" spans="1:7" ht="13.5" customHeight="1" x14ac:dyDescent="0.35">
      <c r="A138" s="323"/>
      <c r="B138" s="323"/>
      <c r="C138" s="323"/>
      <c r="D138" s="323"/>
      <c r="E138" s="323"/>
      <c r="F138" s="323"/>
      <c r="G138" s="61"/>
    </row>
    <row r="139" spans="1:7" ht="25.5" hidden="1" x14ac:dyDescent="0.35">
      <c r="A139" s="62"/>
      <c r="B139" s="62"/>
      <c r="C139" s="62"/>
      <c r="D139" s="62"/>
      <c r="E139" s="62"/>
      <c r="F139" s="62"/>
      <c r="G139" s="61"/>
    </row>
    <row r="140" spans="1:7" ht="15.75" customHeight="1" x14ac:dyDescent="0.25">
      <c r="A140" s="324" t="s">
        <v>305</v>
      </c>
      <c r="B140" s="324"/>
      <c r="C140" s="324"/>
      <c r="D140" s="324"/>
      <c r="E140" s="170"/>
      <c r="F140" s="170"/>
      <c r="G140" s="170"/>
    </row>
    <row r="141" spans="1:7" ht="49.5" customHeight="1" x14ac:dyDescent="0.25">
      <c r="A141" s="279"/>
      <c r="B141" s="280"/>
      <c r="C141" s="49" t="s">
        <v>306</v>
      </c>
      <c r="D141" s="49" t="s">
        <v>307</v>
      </c>
      <c r="E141" s="50"/>
      <c r="F141" s="33"/>
      <c r="G141" s="33"/>
    </row>
    <row r="142" spans="1:7" ht="15.75" hidden="1" x14ac:dyDescent="0.25">
      <c r="A142" s="264" t="s">
        <v>308</v>
      </c>
      <c r="B142" s="264"/>
      <c r="C142" s="63" t="s">
        <v>309</v>
      </c>
      <c r="D142" s="63" t="s">
        <v>309</v>
      </c>
      <c r="E142" s="44"/>
      <c r="F142" s="33"/>
      <c r="G142" s="33"/>
    </row>
    <row r="143" spans="1:7" ht="15.75" x14ac:dyDescent="0.25">
      <c r="A143" s="264" t="s">
        <v>310</v>
      </c>
      <c r="B143" s="264"/>
      <c r="C143" s="20"/>
      <c r="D143" s="144"/>
      <c r="E143" s="44"/>
      <c r="F143" s="33"/>
      <c r="G143" s="33"/>
    </row>
    <row r="144" spans="1:7" ht="15.75" x14ac:dyDescent="0.25">
      <c r="A144" s="264" t="s">
        <v>311</v>
      </c>
      <c r="B144" s="264"/>
      <c r="C144" s="145"/>
      <c r="D144" s="144"/>
      <c r="E144" s="44"/>
      <c r="F144" s="33"/>
      <c r="G144" s="33"/>
    </row>
    <row r="145" spans="1:9" ht="25.5" hidden="1" x14ac:dyDescent="0.35">
      <c r="A145" s="264" t="s">
        <v>312</v>
      </c>
      <c r="B145" s="264"/>
      <c r="C145" s="63" t="s">
        <v>309</v>
      </c>
      <c r="D145" s="63" t="s">
        <v>309</v>
      </c>
      <c r="E145" s="44"/>
      <c r="F145" s="62"/>
      <c r="G145" s="61"/>
    </row>
    <row r="146" spans="1:9" ht="25.5" x14ac:dyDescent="0.35">
      <c r="A146" s="299" t="s">
        <v>313</v>
      </c>
      <c r="B146" s="300"/>
      <c r="C146" s="63" t="s">
        <v>309</v>
      </c>
      <c r="D146" s="146">
        <f>SUM(D143:D144)</f>
        <v>0</v>
      </c>
      <c r="E146" s="62"/>
      <c r="F146" s="61"/>
    </row>
    <row r="147" spans="1:9" ht="25.5" x14ac:dyDescent="0.35">
      <c r="A147" s="64"/>
      <c r="B147" s="64"/>
      <c r="C147" s="64"/>
      <c r="D147" s="64"/>
      <c r="E147" s="62"/>
      <c r="F147" s="62"/>
      <c r="G147" s="61"/>
    </row>
    <row r="148" spans="1:9" ht="15.75" customHeight="1" x14ac:dyDescent="0.25">
      <c r="A148" s="301" t="s">
        <v>314</v>
      </c>
      <c r="B148" s="301"/>
      <c r="C148" s="301"/>
      <c r="D148" s="301"/>
      <c r="E148" s="301"/>
      <c r="F148" s="301"/>
      <c r="G148" s="301"/>
    </row>
    <row r="149" spans="1:9" ht="15.75" x14ac:dyDescent="0.25">
      <c r="A149" s="322"/>
      <c r="B149" s="322"/>
      <c r="C149" s="322"/>
      <c r="D149" s="322"/>
      <c r="E149" s="322"/>
      <c r="F149" s="322"/>
      <c r="G149" s="322"/>
    </row>
    <row r="150" spans="1:9" ht="47.25" x14ac:dyDescent="0.25">
      <c r="A150" s="30" t="s">
        <v>315</v>
      </c>
      <c r="B150" s="30" t="s">
        <v>316</v>
      </c>
      <c r="C150" s="30" t="s">
        <v>317</v>
      </c>
      <c r="D150" s="279" t="s">
        <v>318</v>
      </c>
      <c r="E150" s="302"/>
      <c r="F150" s="280"/>
      <c r="G150" s="303" t="s">
        <v>319</v>
      </c>
      <c r="H150" s="304"/>
      <c r="I150" s="32" t="s">
        <v>320</v>
      </c>
    </row>
    <row r="151" spans="1:9" ht="31.5" x14ac:dyDescent="0.25">
      <c r="A151" s="31"/>
      <c r="B151" s="31"/>
      <c r="C151" s="31"/>
      <c r="D151" s="32" t="s">
        <v>321</v>
      </c>
      <c r="E151" s="32" t="s">
        <v>322</v>
      </c>
      <c r="F151" s="32" t="s">
        <v>323</v>
      </c>
      <c r="G151" s="32" t="s">
        <v>324</v>
      </c>
      <c r="H151" s="32" t="s">
        <v>325</v>
      </c>
      <c r="I151" s="32"/>
    </row>
    <row r="152" spans="1:9" ht="96.75" x14ac:dyDescent="0.25">
      <c r="A152" s="16">
        <v>1</v>
      </c>
      <c r="B152" s="27" t="s">
        <v>488</v>
      </c>
      <c r="C152" s="185" t="s">
        <v>586</v>
      </c>
      <c r="D152" s="186">
        <v>26360</v>
      </c>
      <c r="E152" s="186"/>
      <c r="F152" s="185"/>
      <c r="G152" s="187">
        <v>42381</v>
      </c>
      <c r="H152" s="187">
        <v>42654</v>
      </c>
      <c r="I152" s="186">
        <v>26360</v>
      </c>
    </row>
    <row r="153" spans="1:9" ht="60.75" x14ac:dyDescent="0.25">
      <c r="A153" s="16">
        <v>2</v>
      </c>
      <c r="B153" s="27" t="s">
        <v>427</v>
      </c>
      <c r="C153" s="185" t="s">
        <v>587</v>
      </c>
      <c r="D153" s="186">
        <v>5500</v>
      </c>
      <c r="E153" s="186"/>
      <c r="F153" s="185"/>
      <c r="G153" s="187">
        <v>42421</v>
      </c>
      <c r="H153" s="187">
        <v>42428</v>
      </c>
      <c r="I153" s="186">
        <v>5500</v>
      </c>
    </row>
    <row r="154" spans="1:9" ht="96.75" x14ac:dyDescent="0.25">
      <c r="A154" s="16">
        <v>3</v>
      </c>
      <c r="B154" s="28" t="s">
        <v>427</v>
      </c>
      <c r="C154" s="185" t="s">
        <v>588</v>
      </c>
      <c r="D154" s="186">
        <v>13000</v>
      </c>
      <c r="E154" s="186"/>
      <c r="F154" s="185"/>
      <c r="G154" s="187">
        <v>42491</v>
      </c>
      <c r="H154" s="187">
        <v>42704</v>
      </c>
      <c r="I154" s="186">
        <v>13000</v>
      </c>
    </row>
    <row r="155" spans="1:9" ht="72.75" x14ac:dyDescent="0.25">
      <c r="A155" s="16">
        <v>4</v>
      </c>
      <c r="B155" s="131" t="s">
        <v>427</v>
      </c>
      <c r="C155" s="185" t="s">
        <v>589</v>
      </c>
      <c r="D155" s="186">
        <v>6450</v>
      </c>
      <c r="E155" s="186"/>
      <c r="F155" s="185"/>
      <c r="G155" s="187">
        <v>42623</v>
      </c>
      <c r="H155" s="187">
        <v>42714</v>
      </c>
      <c r="I155" s="186">
        <v>6450</v>
      </c>
    </row>
    <row r="156" spans="1:9" ht="15.75" x14ac:dyDescent="0.25">
      <c r="A156" s="16">
        <v>5</v>
      </c>
      <c r="B156" s="28"/>
      <c r="C156" s="8"/>
      <c r="D156" s="9"/>
      <c r="E156" s="9"/>
      <c r="F156" s="8"/>
      <c r="G156" s="10"/>
      <c r="H156" s="10"/>
      <c r="I156" s="9"/>
    </row>
    <row r="157" spans="1:9" ht="15.75" x14ac:dyDescent="0.25">
      <c r="A157" s="16">
        <v>6</v>
      </c>
      <c r="B157" s="28"/>
      <c r="C157" s="8"/>
      <c r="D157" s="9"/>
      <c r="E157" s="9"/>
      <c r="F157" s="8"/>
      <c r="G157" s="10"/>
      <c r="H157" s="10"/>
      <c r="I157" s="9"/>
    </row>
    <row r="158" spans="1:9" ht="15.75" x14ac:dyDescent="0.25">
      <c r="A158" s="16">
        <v>7</v>
      </c>
      <c r="B158" s="28"/>
      <c r="C158" s="8"/>
      <c r="D158" s="9"/>
      <c r="E158" s="9"/>
      <c r="F158" s="8"/>
      <c r="G158" s="10"/>
      <c r="H158" s="10"/>
      <c r="I158" s="9"/>
    </row>
    <row r="159" spans="1:9" ht="15.75" x14ac:dyDescent="0.25">
      <c r="A159" s="16">
        <v>8</v>
      </c>
      <c r="B159" s="28"/>
      <c r="C159" s="8"/>
      <c r="D159" s="9"/>
      <c r="E159" s="9"/>
      <c r="F159" s="8"/>
      <c r="G159" s="10"/>
      <c r="H159" s="10"/>
      <c r="I159" s="9"/>
    </row>
    <row r="160" spans="1:9" ht="15.75" x14ac:dyDescent="0.25">
      <c r="A160" s="16">
        <v>9</v>
      </c>
      <c r="B160" s="28"/>
      <c r="C160" s="8"/>
      <c r="D160" s="9"/>
      <c r="E160" s="9"/>
      <c r="F160" s="8"/>
      <c r="G160" s="10"/>
      <c r="H160" s="10"/>
      <c r="I160" s="9"/>
    </row>
    <row r="161" spans="1:9" ht="15.75" x14ac:dyDescent="0.25">
      <c r="A161" s="16">
        <v>10</v>
      </c>
      <c r="B161" s="28"/>
      <c r="C161" s="8"/>
      <c r="D161" s="9"/>
      <c r="E161" s="9"/>
      <c r="F161" s="8"/>
      <c r="G161" s="10"/>
      <c r="H161" s="10"/>
      <c r="I161" s="9"/>
    </row>
    <row r="162" spans="1:9" ht="15.75" x14ac:dyDescent="0.25">
      <c r="A162" s="16">
        <v>11</v>
      </c>
      <c r="B162" s="28"/>
      <c r="C162" s="8"/>
      <c r="D162" s="9"/>
      <c r="E162" s="9"/>
      <c r="F162" s="8"/>
      <c r="G162" s="10"/>
      <c r="H162" s="10"/>
      <c r="I162" s="9"/>
    </row>
    <row r="163" spans="1:9" ht="15.75" x14ac:dyDescent="0.25">
      <c r="A163" s="16">
        <v>12</v>
      </c>
      <c r="B163" s="28"/>
      <c r="C163" s="8"/>
      <c r="D163" s="9"/>
      <c r="E163" s="9"/>
      <c r="F163" s="8"/>
      <c r="G163" s="10"/>
      <c r="H163" s="10"/>
      <c r="I163" s="9"/>
    </row>
    <row r="164" spans="1:9" ht="15.75" x14ac:dyDescent="0.25">
      <c r="A164" s="16">
        <v>13</v>
      </c>
      <c r="B164" s="28"/>
      <c r="C164" s="8"/>
      <c r="D164" s="9"/>
      <c r="E164" s="9"/>
      <c r="F164" s="8"/>
      <c r="G164" s="10"/>
      <c r="H164" s="10"/>
      <c r="I164" s="9"/>
    </row>
    <row r="165" spans="1:9" ht="15.75" x14ac:dyDescent="0.25">
      <c r="A165" s="16">
        <v>14</v>
      </c>
      <c r="B165" s="28"/>
      <c r="C165" s="8"/>
      <c r="D165" s="9"/>
      <c r="E165" s="9"/>
      <c r="F165" s="8"/>
      <c r="G165" s="10"/>
      <c r="H165" s="10"/>
      <c r="I165" s="9"/>
    </row>
    <row r="166" spans="1:9" ht="15.75" x14ac:dyDescent="0.25">
      <c r="A166" s="16">
        <v>15</v>
      </c>
      <c r="B166" s="28"/>
      <c r="C166" s="8"/>
      <c r="D166" s="9"/>
      <c r="E166" s="9"/>
      <c r="F166" s="8"/>
      <c r="G166" s="10"/>
      <c r="H166" s="10"/>
      <c r="I166" s="9"/>
    </row>
    <row r="167" spans="1:9" ht="15.75" x14ac:dyDescent="0.25">
      <c r="A167" s="16" t="s">
        <v>326</v>
      </c>
      <c r="B167" s="28"/>
      <c r="C167" s="8"/>
      <c r="D167" s="9"/>
      <c r="E167" s="9"/>
      <c r="F167" s="8"/>
      <c r="G167" s="10"/>
      <c r="H167" s="10"/>
      <c r="I167" s="9"/>
    </row>
    <row r="168" spans="1:9" ht="15.75" x14ac:dyDescent="0.25">
      <c r="A168" s="11" t="s">
        <v>327</v>
      </c>
      <c r="B168" s="305" t="s">
        <v>196</v>
      </c>
      <c r="C168" s="306"/>
      <c r="D168" s="21">
        <f>SUM(D152:D167)</f>
        <v>51310</v>
      </c>
      <c r="E168" s="22">
        <f>SUM(E152:E167)</f>
        <v>0</v>
      </c>
      <c r="F168" s="12"/>
      <c r="G168" s="13"/>
      <c r="H168" s="14"/>
      <c r="I168" s="21">
        <f>SUM(I152:I167)</f>
        <v>51310</v>
      </c>
    </row>
    <row r="169" spans="1:9" s="65" customFormat="1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5.75" customHeight="1" x14ac:dyDescent="0.25">
      <c r="A170" s="301" t="s">
        <v>328</v>
      </c>
      <c r="B170" s="301"/>
      <c r="C170" s="301"/>
      <c r="D170" s="301"/>
      <c r="E170" s="301"/>
      <c r="F170" s="301"/>
      <c r="G170" s="301"/>
      <c r="H170" s="65"/>
      <c r="I170" s="65"/>
    </row>
    <row r="171" spans="1:9" ht="15.75" x14ac:dyDescent="0.25">
      <c r="A171" s="65"/>
      <c r="B171" s="65"/>
      <c r="C171" s="65"/>
      <c r="D171" s="65"/>
      <c r="E171" s="65"/>
      <c r="F171" s="65"/>
      <c r="G171" s="65"/>
      <c r="H171" s="65"/>
      <c r="I171" s="65"/>
    </row>
    <row r="172" spans="1:9" ht="118.5" customHeight="1" x14ac:dyDescent="0.25">
      <c r="A172" s="127" t="s">
        <v>315</v>
      </c>
      <c r="B172" s="127" t="s">
        <v>329</v>
      </c>
      <c r="C172" s="279" t="s">
        <v>330</v>
      </c>
      <c r="D172" s="302"/>
      <c r="E172" s="302"/>
      <c r="F172" s="280"/>
      <c r="G172" s="66" t="s">
        <v>331</v>
      </c>
      <c r="H172" s="32" t="s">
        <v>332</v>
      </c>
      <c r="I172" s="32" t="s">
        <v>333</v>
      </c>
    </row>
    <row r="173" spans="1:9" ht="18" customHeight="1" x14ac:dyDescent="0.25">
      <c r="A173" s="67">
        <v>1</v>
      </c>
      <c r="B173" s="176"/>
      <c r="C173" s="307"/>
      <c r="D173" s="308"/>
      <c r="E173" s="308"/>
      <c r="F173" s="309"/>
      <c r="G173" s="19"/>
      <c r="H173" s="15"/>
      <c r="I173" s="143"/>
    </row>
    <row r="174" spans="1:9" ht="15.75" x14ac:dyDescent="0.25">
      <c r="A174" s="67">
        <v>2</v>
      </c>
      <c r="B174" s="176"/>
      <c r="C174" s="307"/>
      <c r="D174" s="308"/>
      <c r="E174" s="308"/>
      <c r="F174" s="309"/>
      <c r="G174" s="19"/>
      <c r="H174" s="15"/>
      <c r="I174" s="143"/>
    </row>
    <row r="175" spans="1:9" ht="15.75" customHeight="1" x14ac:dyDescent="0.25">
      <c r="A175" s="67">
        <v>3</v>
      </c>
      <c r="B175" s="176"/>
      <c r="C175" s="307"/>
      <c r="D175" s="308"/>
      <c r="E175" s="308"/>
      <c r="F175" s="309"/>
      <c r="G175" s="19"/>
      <c r="H175" s="15"/>
      <c r="I175" s="143"/>
    </row>
    <row r="176" spans="1:9" ht="15.75" x14ac:dyDescent="0.25">
      <c r="A176" s="67">
        <v>4</v>
      </c>
      <c r="B176" s="176"/>
      <c r="C176" s="307"/>
      <c r="D176" s="308"/>
      <c r="E176" s="308"/>
      <c r="F176" s="309"/>
      <c r="G176" s="84"/>
      <c r="H176" s="15"/>
      <c r="I176" s="143"/>
    </row>
    <row r="177" spans="1:9" ht="16.5" customHeight="1" x14ac:dyDescent="0.25">
      <c r="A177" s="67">
        <v>5</v>
      </c>
      <c r="B177" s="176"/>
      <c r="C177" s="307"/>
      <c r="D177" s="308"/>
      <c r="E177" s="308"/>
      <c r="F177" s="309"/>
      <c r="G177" s="84"/>
      <c r="H177" s="15"/>
      <c r="I177" s="143"/>
    </row>
    <row r="178" spans="1:9" ht="15.75" x14ac:dyDescent="0.25">
      <c r="A178" s="67">
        <v>6</v>
      </c>
      <c r="B178" s="177"/>
      <c r="C178" s="307"/>
      <c r="D178" s="308"/>
      <c r="E178" s="308"/>
      <c r="F178" s="309"/>
      <c r="G178" s="84"/>
      <c r="H178" s="15"/>
      <c r="I178" s="143"/>
    </row>
    <row r="179" spans="1:9" ht="15.75" x14ac:dyDescent="0.25">
      <c r="A179" s="67">
        <v>7</v>
      </c>
      <c r="B179" s="177"/>
      <c r="C179" s="307"/>
      <c r="D179" s="308"/>
      <c r="E179" s="308"/>
      <c r="F179" s="309"/>
      <c r="G179" s="84"/>
      <c r="H179" s="15"/>
      <c r="I179" s="143"/>
    </row>
    <row r="180" spans="1:9" ht="15.75" x14ac:dyDescent="0.25">
      <c r="A180" s="67">
        <v>8</v>
      </c>
      <c r="B180" s="177"/>
      <c r="C180" s="307"/>
      <c r="D180" s="308"/>
      <c r="E180" s="308"/>
      <c r="F180" s="309"/>
      <c r="G180" s="84"/>
      <c r="H180" s="15"/>
      <c r="I180" s="143"/>
    </row>
    <row r="181" spans="1:9" ht="15.75" x14ac:dyDescent="0.25">
      <c r="A181" s="67">
        <v>9</v>
      </c>
      <c r="B181" s="177"/>
      <c r="C181" s="307"/>
      <c r="D181" s="308"/>
      <c r="E181" s="308"/>
      <c r="F181" s="309"/>
      <c r="G181" s="84"/>
      <c r="H181" s="15"/>
      <c r="I181" s="143"/>
    </row>
    <row r="182" spans="1:9" ht="15.75" x14ac:dyDescent="0.25">
      <c r="A182" s="67">
        <v>10</v>
      </c>
      <c r="B182" s="177"/>
      <c r="C182" s="307"/>
      <c r="D182" s="308"/>
      <c r="E182" s="308"/>
      <c r="F182" s="309"/>
      <c r="G182" s="84"/>
      <c r="H182" s="15"/>
      <c r="I182" s="143"/>
    </row>
    <row r="183" spans="1:9" ht="15.75" x14ac:dyDescent="0.25">
      <c r="A183" s="67">
        <v>11</v>
      </c>
      <c r="B183" s="177"/>
      <c r="C183" s="321"/>
      <c r="D183" s="321"/>
      <c r="E183" s="321"/>
      <c r="F183" s="321"/>
      <c r="G183" s="84"/>
      <c r="H183" s="15"/>
      <c r="I183" s="143"/>
    </row>
    <row r="184" spans="1:9" ht="15.75" x14ac:dyDescent="0.25">
      <c r="A184" s="67">
        <v>12</v>
      </c>
      <c r="B184" s="177"/>
      <c r="C184" s="321"/>
      <c r="D184" s="321"/>
      <c r="E184" s="321"/>
      <c r="F184" s="321"/>
      <c r="G184" s="84"/>
      <c r="H184" s="15"/>
      <c r="I184" s="143"/>
    </row>
    <row r="185" spans="1:9" ht="15.75" x14ac:dyDescent="0.25">
      <c r="A185" s="67">
        <v>13</v>
      </c>
      <c r="B185" s="177"/>
      <c r="C185" s="307"/>
      <c r="D185" s="308"/>
      <c r="E185" s="308"/>
      <c r="F185" s="309"/>
      <c r="G185" s="84"/>
      <c r="H185" s="15"/>
      <c r="I185" s="143"/>
    </row>
    <row r="186" spans="1:9" ht="15.75" x14ac:dyDescent="0.25">
      <c r="A186" s="67">
        <v>14</v>
      </c>
      <c r="B186" s="177"/>
      <c r="C186" s="307"/>
      <c r="D186" s="308"/>
      <c r="E186" s="308"/>
      <c r="F186" s="309"/>
      <c r="G186" s="84"/>
      <c r="H186" s="15"/>
      <c r="I186" s="143"/>
    </row>
    <row r="187" spans="1:9" ht="15.75" x14ac:dyDescent="0.25">
      <c r="A187" s="69" t="s">
        <v>334</v>
      </c>
      <c r="B187" s="70" t="s">
        <v>196</v>
      </c>
      <c r="C187" s="311"/>
      <c r="D187" s="312"/>
      <c r="E187" s="312"/>
      <c r="F187" s="313"/>
      <c r="G187" s="68"/>
      <c r="H187" s="169"/>
      <c r="I187" s="21">
        <f>SUM(I173:I186)</f>
        <v>0</v>
      </c>
    </row>
    <row r="188" spans="1:9" ht="15.75" x14ac:dyDescent="0.25">
      <c r="A188" s="71"/>
      <c r="B188" s="72"/>
      <c r="C188" s="73"/>
      <c r="D188" s="73"/>
      <c r="E188" s="73"/>
      <c r="F188" s="73"/>
      <c r="G188" s="74"/>
      <c r="H188" s="75"/>
      <c r="I188" s="76"/>
    </row>
    <row r="189" spans="1:9" ht="15.75" customHeight="1" x14ac:dyDescent="0.25">
      <c r="A189" s="301" t="s">
        <v>335</v>
      </c>
      <c r="B189" s="301"/>
      <c r="C189" s="301"/>
      <c r="D189" s="301"/>
      <c r="E189" s="301"/>
      <c r="F189" s="301"/>
      <c r="G189" s="65"/>
      <c r="H189" s="65"/>
      <c r="I189" s="65"/>
    </row>
    <row r="190" spans="1:9" ht="15.75" x14ac:dyDescent="0.25">
      <c r="A190" s="65"/>
      <c r="B190" s="65"/>
      <c r="C190" s="65"/>
      <c r="D190" s="65"/>
      <c r="E190" s="65"/>
      <c r="F190" s="65"/>
      <c r="G190" s="65"/>
      <c r="H190" s="65"/>
      <c r="I190" s="65"/>
    </row>
    <row r="191" spans="1:9" ht="15.75" customHeight="1" x14ac:dyDescent="0.25">
      <c r="A191" s="264" t="s">
        <v>315</v>
      </c>
      <c r="B191" s="264" t="s">
        <v>336</v>
      </c>
      <c r="C191" s="310" t="s">
        <v>337</v>
      </c>
      <c r="D191" s="310"/>
      <c r="E191" s="264" t="s">
        <v>338</v>
      </c>
      <c r="F191" s="264"/>
      <c r="G191" s="264"/>
      <c r="H191" s="319" t="s">
        <v>339</v>
      </c>
      <c r="I191" s="264" t="s">
        <v>340</v>
      </c>
    </row>
    <row r="192" spans="1:9" ht="47.25" customHeight="1" x14ac:dyDescent="0.25">
      <c r="A192" s="264"/>
      <c r="B192" s="264"/>
      <c r="C192" s="180" t="s">
        <v>341</v>
      </c>
      <c r="D192" s="77" t="s">
        <v>342</v>
      </c>
      <c r="E192" s="264"/>
      <c r="F192" s="264"/>
      <c r="G192" s="264"/>
      <c r="H192" s="320"/>
      <c r="I192" s="264"/>
    </row>
    <row r="193" spans="1:9" ht="15.75" x14ac:dyDescent="0.25">
      <c r="A193" s="78">
        <v>1</v>
      </c>
      <c r="B193" s="142"/>
      <c r="C193" s="81"/>
      <c r="D193" s="82"/>
      <c r="E193" s="307"/>
      <c r="F193" s="308"/>
      <c r="G193" s="309"/>
      <c r="H193" s="23"/>
      <c r="I193" s="23"/>
    </row>
    <row r="194" spans="1:9" ht="15.75" x14ac:dyDescent="0.25">
      <c r="A194" s="78">
        <v>2</v>
      </c>
      <c r="B194" s="142"/>
      <c r="C194" s="83"/>
      <c r="D194" s="82"/>
      <c r="E194" s="307"/>
      <c r="F194" s="308"/>
      <c r="G194" s="309"/>
      <c r="H194" s="23"/>
      <c r="I194" s="23"/>
    </row>
    <row r="195" spans="1:9" ht="15.75" x14ac:dyDescent="0.25">
      <c r="A195" s="78">
        <v>3</v>
      </c>
      <c r="B195" s="142"/>
      <c r="C195" s="83"/>
      <c r="D195" s="82"/>
      <c r="E195" s="307"/>
      <c r="F195" s="308"/>
      <c r="G195" s="309"/>
      <c r="H195" s="23"/>
      <c r="I195" s="23"/>
    </row>
    <row r="196" spans="1:9" ht="15.75" x14ac:dyDescent="0.25">
      <c r="A196" s="78">
        <v>4</v>
      </c>
      <c r="B196" s="142"/>
      <c r="C196" s="83"/>
      <c r="D196" s="82"/>
      <c r="E196" s="307"/>
      <c r="F196" s="308"/>
      <c r="G196" s="309"/>
      <c r="H196" s="23"/>
      <c r="I196" s="23"/>
    </row>
    <row r="197" spans="1:9" ht="15.75" x14ac:dyDescent="0.25">
      <c r="A197" s="78" t="s">
        <v>326</v>
      </c>
      <c r="B197" s="142"/>
      <c r="C197" s="83"/>
      <c r="D197" s="82"/>
      <c r="E197" s="307"/>
      <c r="F197" s="308"/>
      <c r="G197" s="309"/>
      <c r="H197" s="23"/>
      <c r="I197" s="23"/>
    </row>
    <row r="198" spans="1:9" ht="15.75" x14ac:dyDescent="0.25">
      <c r="A198" s="79" t="s">
        <v>343</v>
      </c>
      <c r="B198" s="70" t="s">
        <v>344</v>
      </c>
      <c r="C198" s="80"/>
      <c r="D198" s="80"/>
      <c r="E198" s="314"/>
      <c r="F198" s="315"/>
      <c r="G198" s="316"/>
      <c r="H198" s="168">
        <f>SUM(H193:H197)</f>
        <v>0</v>
      </c>
      <c r="I198" s="168">
        <f>SUM(I193:I197)</f>
        <v>0</v>
      </c>
    </row>
    <row r="200" spans="1:9" ht="15.75" x14ac:dyDescent="0.25">
      <c r="A200" s="301" t="s">
        <v>345</v>
      </c>
      <c r="B200" s="301"/>
      <c r="C200" s="301"/>
      <c r="D200" s="301"/>
      <c r="E200" s="301"/>
      <c r="F200" s="301"/>
      <c r="G200" s="301"/>
    </row>
    <row r="201" spans="1:9" ht="15.75" x14ac:dyDescent="0.25">
      <c r="A201" s="317"/>
      <c r="B201" s="318"/>
      <c r="C201" s="318"/>
      <c r="D201" s="318"/>
      <c r="E201" s="318"/>
      <c r="F201" s="318"/>
      <c r="G201" s="318"/>
    </row>
    <row r="202" spans="1:9" ht="63" x14ac:dyDescent="0.25">
      <c r="A202" s="30" t="s">
        <v>315</v>
      </c>
      <c r="B202" s="30" t="s">
        <v>346</v>
      </c>
      <c r="C202" s="30" t="s">
        <v>317</v>
      </c>
      <c r="D202" s="279" t="s">
        <v>318</v>
      </c>
      <c r="E202" s="302"/>
      <c r="F202" s="280"/>
      <c r="G202" s="303" t="s">
        <v>319</v>
      </c>
      <c r="H202" s="304"/>
      <c r="I202" s="32" t="s">
        <v>347</v>
      </c>
    </row>
    <row r="203" spans="1:9" ht="31.5" x14ac:dyDescent="0.25">
      <c r="A203" s="31"/>
      <c r="B203" s="31"/>
      <c r="C203" s="31"/>
      <c r="D203" s="32" t="s">
        <v>321</v>
      </c>
      <c r="E203" s="32" t="s">
        <v>322</v>
      </c>
      <c r="F203" s="32" t="s">
        <v>323</v>
      </c>
      <c r="G203" s="32" t="s">
        <v>324</v>
      </c>
      <c r="H203" s="32" t="s">
        <v>325</v>
      </c>
      <c r="I203" s="32"/>
    </row>
    <row r="204" spans="1:9" ht="15.75" x14ac:dyDescent="0.25">
      <c r="A204" s="16">
        <v>1</v>
      </c>
      <c r="B204" s="27"/>
      <c r="C204" s="8"/>
      <c r="D204" s="9"/>
      <c r="E204" s="9"/>
      <c r="F204" s="8"/>
      <c r="G204" s="10"/>
      <c r="H204" s="10"/>
      <c r="I204" s="9"/>
    </row>
    <row r="205" spans="1:9" ht="15.75" x14ac:dyDescent="0.25">
      <c r="A205" s="16">
        <v>2</v>
      </c>
      <c r="B205" s="27"/>
      <c r="C205" s="8"/>
      <c r="D205" s="9"/>
      <c r="E205" s="9"/>
      <c r="F205" s="8"/>
      <c r="G205" s="10"/>
      <c r="H205" s="10"/>
      <c r="I205" s="9"/>
    </row>
    <row r="206" spans="1:9" ht="15.75" x14ac:dyDescent="0.25">
      <c r="A206" s="16">
        <v>3</v>
      </c>
      <c r="B206" s="28"/>
      <c r="C206" s="8"/>
      <c r="D206" s="9"/>
      <c r="E206" s="9"/>
      <c r="F206" s="8"/>
      <c r="G206" s="10"/>
      <c r="H206" s="10"/>
      <c r="I206" s="9"/>
    </row>
    <row r="207" spans="1:9" ht="15.75" x14ac:dyDescent="0.25">
      <c r="A207" s="16">
        <v>4</v>
      </c>
      <c r="B207" s="28"/>
      <c r="C207" s="8"/>
      <c r="D207" s="9"/>
      <c r="E207" s="9"/>
      <c r="F207" s="8"/>
      <c r="G207" s="10"/>
      <c r="H207" s="10"/>
      <c r="I207" s="9"/>
    </row>
    <row r="208" spans="1:9" ht="15.75" x14ac:dyDescent="0.25">
      <c r="A208" s="16">
        <v>5</v>
      </c>
      <c r="B208" s="28"/>
      <c r="C208" s="8"/>
      <c r="D208" s="9"/>
      <c r="E208" s="9"/>
      <c r="F208" s="8"/>
      <c r="G208" s="10"/>
      <c r="H208" s="10"/>
      <c r="I208" s="9"/>
    </row>
    <row r="209" spans="1:9" ht="15.75" x14ac:dyDescent="0.25">
      <c r="A209" s="16">
        <v>6</v>
      </c>
      <c r="B209" s="28"/>
      <c r="C209" s="8"/>
      <c r="D209" s="9"/>
      <c r="E209" s="9"/>
      <c r="F209" s="8"/>
      <c r="G209" s="10"/>
      <c r="H209" s="10"/>
      <c r="I209" s="9"/>
    </row>
    <row r="210" spans="1:9" ht="15.75" x14ac:dyDescent="0.25">
      <c r="A210" s="16">
        <v>7</v>
      </c>
      <c r="B210" s="28"/>
      <c r="C210" s="8"/>
      <c r="D210" s="9"/>
      <c r="E210" s="9"/>
      <c r="F210" s="8"/>
      <c r="G210" s="10"/>
      <c r="H210" s="10"/>
      <c r="I210" s="9"/>
    </row>
    <row r="211" spans="1:9" ht="15.75" x14ac:dyDescent="0.25">
      <c r="A211" s="16">
        <v>8</v>
      </c>
      <c r="B211" s="28"/>
      <c r="C211" s="8"/>
      <c r="D211" s="9"/>
      <c r="E211" s="9"/>
      <c r="F211" s="8"/>
      <c r="G211" s="10"/>
      <c r="H211" s="10"/>
      <c r="I211" s="9"/>
    </row>
    <row r="212" spans="1:9" ht="15.75" x14ac:dyDescent="0.25">
      <c r="A212" s="16">
        <v>9</v>
      </c>
      <c r="B212" s="28"/>
      <c r="C212" s="8"/>
      <c r="D212" s="9"/>
      <c r="E212" s="9"/>
      <c r="F212" s="8"/>
      <c r="G212" s="10"/>
      <c r="H212" s="10"/>
      <c r="I212" s="9"/>
    </row>
    <row r="213" spans="1:9" ht="15.75" x14ac:dyDescent="0.25">
      <c r="A213" s="16">
        <v>10</v>
      </c>
      <c r="B213" s="28"/>
      <c r="C213" s="8"/>
      <c r="D213" s="9"/>
      <c r="E213" s="9"/>
      <c r="F213" s="8"/>
      <c r="G213" s="10"/>
      <c r="H213" s="10"/>
      <c r="I213" s="9"/>
    </row>
    <row r="214" spans="1:9" ht="15.75" x14ac:dyDescent="0.25">
      <c r="A214" s="16">
        <v>11</v>
      </c>
      <c r="B214" s="28"/>
      <c r="C214" s="8"/>
      <c r="D214" s="9"/>
      <c r="E214" s="9"/>
      <c r="F214" s="8"/>
      <c r="G214" s="10"/>
      <c r="H214" s="10"/>
      <c r="I214" s="9"/>
    </row>
    <row r="215" spans="1:9" ht="15.75" x14ac:dyDescent="0.25">
      <c r="A215" s="16">
        <v>12</v>
      </c>
      <c r="B215" s="28"/>
      <c r="C215" s="8"/>
      <c r="D215" s="9"/>
      <c r="E215" s="9"/>
      <c r="F215" s="8"/>
      <c r="G215" s="10"/>
      <c r="H215" s="10"/>
      <c r="I215" s="9"/>
    </row>
    <row r="216" spans="1:9" ht="15.75" x14ac:dyDescent="0.25">
      <c r="A216" s="16">
        <v>13</v>
      </c>
      <c r="B216" s="28"/>
      <c r="C216" s="8"/>
      <c r="D216" s="9"/>
      <c r="E216" s="9"/>
      <c r="F216" s="8"/>
      <c r="G216" s="10"/>
      <c r="H216" s="10"/>
      <c r="I216" s="9"/>
    </row>
    <row r="217" spans="1:9" ht="15.75" x14ac:dyDescent="0.25">
      <c r="A217" s="16">
        <v>14</v>
      </c>
      <c r="B217" s="28"/>
      <c r="C217" s="8"/>
      <c r="D217" s="9"/>
      <c r="E217" s="9"/>
      <c r="F217" s="8"/>
      <c r="G217" s="10"/>
      <c r="H217" s="10"/>
      <c r="I217" s="9"/>
    </row>
    <row r="218" spans="1:9" ht="15.75" x14ac:dyDescent="0.25">
      <c r="A218" s="16">
        <v>15</v>
      </c>
      <c r="B218" s="28"/>
      <c r="C218" s="8"/>
      <c r="D218" s="9"/>
      <c r="E218" s="9"/>
      <c r="F218" s="8"/>
      <c r="G218" s="10"/>
      <c r="H218" s="10"/>
      <c r="I218" s="9"/>
    </row>
    <row r="219" spans="1:9" ht="15.75" x14ac:dyDescent="0.25">
      <c r="A219" s="16" t="s">
        <v>326</v>
      </c>
      <c r="B219" s="28"/>
      <c r="C219" s="8"/>
      <c r="D219" s="9"/>
      <c r="E219" s="9"/>
      <c r="F219" s="8"/>
      <c r="G219" s="10"/>
      <c r="H219" s="10"/>
      <c r="I219" s="9"/>
    </row>
    <row r="220" spans="1:9" ht="26.25" x14ac:dyDescent="0.25">
      <c r="A220" s="11" t="s">
        <v>348</v>
      </c>
      <c r="B220" s="305" t="s">
        <v>196</v>
      </c>
      <c r="C220" s="306"/>
      <c r="D220" s="21">
        <f>SUM(D204:D219)</f>
        <v>0</v>
      </c>
      <c r="E220" s="22">
        <f>SUM(E204:E219)</f>
        <v>0</v>
      </c>
      <c r="F220" s="12"/>
      <c r="G220" s="13"/>
      <c r="H220" s="14"/>
      <c r="I220" s="21">
        <f>SUM(I204:I219)</f>
        <v>0</v>
      </c>
    </row>
    <row r="222" spans="1:9" ht="18.75" x14ac:dyDescent="0.25">
      <c r="A222" s="267" t="s">
        <v>349</v>
      </c>
      <c r="B222" s="267"/>
      <c r="C222" s="267"/>
      <c r="D222" s="267"/>
      <c r="E222" s="267"/>
    </row>
    <row r="223" spans="1:9" ht="56.25" x14ac:dyDescent="0.25">
      <c r="A223" s="135" t="s">
        <v>350</v>
      </c>
      <c r="B223" s="268" t="s">
        <v>351</v>
      </c>
      <c r="C223" s="268"/>
      <c r="D223" s="268"/>
      <c r="E223" s="136" t="s">
        <v>352</v>
      </c>
    </row>
    <row r="224" spans="1:9" ht="18.75" x14ac:dyDescent="0.25">
      <c r="A224" s="135">
        <v>1</v>
      </c>
      <c r="B224" s="268">
        <v>2</v>
      </c>
      <c r="C224" s="268"/>
      <c r="D224" s="268"/>
      <c r="E224" s="136">
        <v>3</v>
      </c>
    </row>
    <row r="225" spans="1:9" ht="18.75" x14ac:dyDescent="0.25">
      <c r="A225" s="135"/>
      <c r="B225" s="269" t="s">
        <v>353</v>
      </c>
      <c r="C225" s="270"/>
      <c r="D225" s="271"/>
      <c r="E225" s="144">
        <v>71.91</v>
      </c>
    </row>
    <row r="226" spans="1:9" ht="18.75" x14ac:dyDescent="0.25">
      <c r="A226" s="135"/>
      <c r="B226" s="269" t="s">
        <v>354</v>
      </c>
      <c r="C226" s="270"/>
      <c r="D226" s="271"/>
      <c r="E226" s="144">
        <v>51310</v>
      </c>
    </row>
    <row r="227" spans="1:9" ht="18.75" x14ac:dyDescent="0.25">
      <c r="A227" s="137"/>
      <c r="B227" s="266" t="s">
        <v>355</v>
      </c>
      <c r="C227" s="266"/>
      <c r="D227" s="266"/>
      <c r="E227" s="140">
        <f>SUM(E229:E233)</f>
        <v>10053</v>
      </c>
    </row>
    <row r="228" spans="1:9" ht="18.75" x14ac:dyDescent="0.25">
      <c r="A228" s="137"/>
      <c r="B228" s="266" t="s">
        <v>356</v>
      </c>
      <c r="C228" s="266"/>
      <c r="D228" s="266"/>
      <c r="E228" s="147"/>
    </row>
    <row r="229" spans="1:9" ht="18.75" x14ac:dyDescent="0.25">
      <c r="A229" s="138"/>
      <c r="B229" s="266" t="s">
        <v>357</v>
      </c>
      <c r="C229" s="266"/>
      <c r="D229" s="266"/>
      <c r="E229" s="147">
        <v>7200.97</v>
      </c>
    </row>
    <row r="230" spans="1:9" ht="18.75" x14ac:dyDescent="0.25">
      <c r="A230" s="138"/>
      <c r="B230" s="266" t="s">
        <v>358</v>
      </c>
      <c r="C230" s="266"/>
      <c r="D230" s="266"/>
      <c r="E230" s="147">
        <v>791.83</v>
      </c>
    </row>
    <row r="231" spans="1:9" ht="18.75" x14ac:dyDescent="0.25">
      <c r="A231" s="138"/>
      <c r="B231" s="266" t="s">
        <v>359</v>
      </c>
      <c r="C231" s="266"/>
      <c r="D231" s="266"/>
      <c r="E231" s="147">
        <v>247.2</v>
      </c>
    </row>
    <row r="232" spans="1:9" ht="18.75" x14ac:dyDescent="0.25">
      <c r="A232" s="138"/>
      <c r="B232" s="266" t="s">
        <v>360</v>
      </c>
      <c r="C232" s="266"/>
      <c r="D232" s="266"/>
      <c r="E232" s="147">
        <v>1813</v>
      </c>
    </row>
    <row r="233" spans="1:9" ht="18.75" x14ac:dyDescent="0.25">
      <c r="A233" s="138"/>
      <c r="B233" s="266" t="s">
        <v>361</v>
      </c>
      <c r="C233" s="266"/>
      <c r="D233" s="266"/>
      <c r="E233" s="150"/>
    </row>
    <row r="234" spans="1:9" ht="18.75" x14ac:dyDescent="0.25">
      <c r="A234" s="137"/>
      <c r="B234" s="266" t="s">
        <v>362</v>
      </c>
      <c r="C234" s="266"/>
      <c r="D234" s="266"/>
      <c r="E234" s="148"/>
    </row>
    <row r="235" spans="1:9" ht="18.75" x14ac:dyDescent="0.25">
      <c r="A235" s="138"/>
      <c r="B235" s="266" t="s">
        <v>363</v>
      </c>
      <c r="C235" s="266"/>
      <c r="D235" s="266"/>
      <c r="E235" s="147">
        <v>3920</v>
      </c>
    </row>
    <row r="236" spans="1:9" ht="18.75" x14ac:dyDescent="0.25">
      <c r="A236" s="138"/>
      <c r="B236" s="266" t="s">
        <v>364</v>
      </c>
      <c r="C236" s="266"/>
      <c r="D236" s="266"/>
      <c r="E236" s="147">
        <v>503.8</v>
      </c>
    </row>
    <row r="237" spans="1:9" ht="18.75" x14ac:dyDescent="0.25">
      <c r="A237" s="138"/>
      <c r="B237" s="266" t="s">
        <v>365</v>
      </c>
      <c r="C237" s="266"/>
      <c r="D237" s="266"/>
      <c r="E237" s="147">
        <v>1037</v>
      </c>
    </row>
    <row r="238" spans="1:9" ht="18.75" x14ac:dyDescent="0.25">
      <c r="A238" s="138"/>
      <c r="B238" s="266" t="s">
        <v>366</v>
      </c>
      <c r="C238" s="266"/>
      <c r="D238" s="266"/>
      <c r="E238" s="147"/>
    </row>
    <row r="239" spans="1:9" ht="18.75" x14ac:dyDescent="0.25">
      <c r="A239" s="155"/>
      <c r="B239" s="281" t="s">
        <v>367</v>
      </c>
      <c r="C239" s="281"/>
      <c r="D239" s="281"/>
      <c r="E239" s="156"/>
    </row>
    <row r="240" spans="1:9" ht="18.75" x14ac:dyDescent="0.25">
      <c r="A240" s="138"/>
      <c r="B240" s="282" t="s">
        <v>368</v>
      </c>
      <c r="C240" s="282"/>
      <c r="D240" s="282"/>
      <c r="E240" s="147">
        <v>11885</v>
      </c>
      <c r="F240" s="159"/>
      <c r="G240" s="159"/>
      <c r="H240" s="159"/>
      <c r="I240" s="159"/>
    </row>
    <row r="241" spans="1:9" ht="18.75" x14ac:dyDescent="0.25">
      <c r="A241" s="138"/>
      <c r="B241" s="282" t="s">
        <v>369</v>
      </c>
      <c r="C241" s="282"/>
      <c r="D241" s="282"/>
      <c r="E241" s="147">
        <v>4920</v>
      </c>
      <c r="F241" s="159"/>
      <c r="G241" s="159"/>
      <c r="H241" s="159"/>
      <c r="I241" s="159"/>
    </row>
    <row r="242" spans="1:9" ht="18.75" x14ac:dyDescent="0.25">
      <c r="A242" s="157"/>
      <c r="B242" s="275" t="s">
        <v>370</v>
      </c>
      <c r="C242" s="276"/>
      <c r="D242" s="277"/>
      <c r="E242" s="158">
        <v>800</v>
      </c>
    </row>
    <row r="243" spans="1:9" ht="18.75" x14ac:dyDescent="0.25">
      <c r="A243" s="138"/>
      <c r="B243" s="275" t="s">
        <v>371</v>
      </c>
      <c r="C243" s="276"/>
      <c r="D243" s="277"/>
      <c r="E243" s="147"/>
    </row>
    <row r="244" spans="1:9" ht="18.75" x14ac:dyDescent="0.25">
      <c r="A244" s="138"/>
      <c r="B244" s="275" t="s">
        <v>372</v>
      </c>
      <c r="C244" s="276"/>
      <c r="D244" s="277"/>
      <c r="E244" s="147">
        <v>338.4</v>
      </c>
    </row>
    <row r="245" spans="1:9" ht="18.75" customHeight="1" x14ac:dyDescent="0.25">
      <c r="A245" s="138"/>
      <c r="B245" s="275" t="s">
        <v>373</v>
      </c>
      <c r="C245" s="276"/>
      <c r="D245" s="277"/>
      <c r="E245" s="147"/>
    </row>
    <row r="246" spans="1:9" ht="18.75" x14ac:dyDescent="0.25">
      <c r="A246" s="138"/>
      <c r="B246" s="275" t="s">
        <v>374</v>
      </c>
      <c r="C246" s="276"/>
      <c r="D246" s="277"/>
      <c r="E246" s="147"/>
    </row>
    <row r="247" spans="1:9" ht="18.75" x14ac:dyDescent="0.3">
      <c r="A247" s="138"/>
      <c r="B247" s="272" t="s">
        <v>375</v>
      </c>
      <c r="C247" s="273"/>
      <c r="D247" s="274"/>
      <c r="E247" s="147"/>
    </row>
    <row r="248" spans="1:9" ht="18.75" x14ac:dyDescent="0.25">
      <c r="A248" s="138"/>
      <c r="B248" s="266" t="s">
        <v>376</v>
      </c>
      <c r="C248" s="266"/>
      <c r="D248" s="266"/>
      <c r="E248" s="150">
        <v>17924.71</v>
      </c>
    </row>
    <row r="249" spans="1:9" ht="18.75" x14ac:dyDescent="0.25">
      <c r="A249" s="138"/>
      <c r="B249" s="278" t="s">
        <v>377</v>
      </c>
      <c r="C249" s="278"/>
      <c r="D249" s="278"/>
      <c r="E249" s="141">
        <f>E227+E234+E235+E236+E237+E238+E239+E240+E241+E242+E243+E244+E246+E248+E247+E245</f>
        <v>51381.91</v>
      </c>
    </row>
    <row r="250" spans="1:9" ht="37.5" x14ac:dyDescent="0.25">
      <c r="A250" s="139" t="s">
        <v>378</v>
      </c>
      <c r="B250" s="269" t="s">
        <v>379</v>
      </c>
      <c r="C250" s="270"/>
      <c r="D250" s="271"/>
      <c r="E250" s="181">
        <f>E225+E226-E249</f>
        <v>0</v>
      </c>
    </row>
    <row r="252" spans="1:9" ht="15.75" x14ac:dyDescent="0.25">
      <c r="B252" s="35" t="s">
        <v>116</v>
      </c>
      <c r="C252" s="6" t="str">
        <f>IF(forma1!C67=0,"",forma1!C67)</f>
        <v/>
      </c>
    </row>
    <row r="253" spans="1:9" ht="9" customHeight="1" x14ac:dyDescent="0.25"/>
    <row r="254" spans="1:9" ht="15.75" x14ac:dyDescent="0.25">
      <c r="B254" s="35" t="s">
        <v>117</v>
      </c>
      <c r="C254" s="6" t="str">
        <f>IF(forma1!D69=0,"",forma1!D69)</f>
        <v/>
      </c>
    </row>
    <row r="255" spans="1:9" ht="6.75" customHeight="1" x14ac:dyDescent="0.25"/>
    <row r="256" spans="1:9" ht="15.75" x14ac:dyDescent="0.25">
      <c r="B256" s="35" t="s">
        <v>118</v>
      </c>
      <c r="C256" s="6" t="str">
        <f>IF(forma1!G69=0,"",forma1!G69)</f>
        <v>02.03.2017</v>
      </c>
    </row>
  </sheetData>
  <sheetProtection password="C6EF" sheet="1" objects="1" scenarios="1"/>
  <protectedRanges>
    <protectedRange sqref="B3:E3" name="Диапазон1_1"/>
  </protectedRanges>
  <mergeCells count="189">
    <mergeCell ref="A200:G200"/>
    <mergeCell ref="A149:G149"/>
    <mergeCell ref="B137:F137"/>
    <mergeCell ref="A138:F138"/>
    <mergeCell ref="A129:B129"/>
    <mergeCell ref="C174:F174"/>
    <mergeCell ref="C181:F181"/>
    <mergeCell ref="A141:B141"/>
    <mergeCell ref="A140:D140"/>
    <mergeCell ref="A134:B134"/>
    <mergeCell ref="A143:B143"/>
    <mergeCell ref="C176:F176"/>
    <mergeCell ref="C177:F177"/>
    <mergeCell ref="C178:F178"/>
    <mergeCell ref="C179:F179"/>
    <mergeCell ref="C172:F172"/>
    <mergeCell ref="C173:F173"/>
    <mergeCell ref="C180:F180"/>
    <mergeCell ref="C185:F185"/>
    <mergeCell ref="C182:F182"/>
    <mergeCell ref="C183:F183"/>
    <mergeCell ref="C184:F184"/>
    <mergeCell ref="I191:I192"/>
    <mergeCell ref="A144:B144"/>
    <mergeCell ref="A145:B145"/>
    <mergeCell ref="A146:B146"/>
    <mergeCell ref="A148:G148"/>
    <mergeCell ref="A170:G170"/>
    <mergeCell ref="D150:F150"/>
    <mergeCell ref="G150:H150"/>
    <mergeCell ref="B168:C168"/>
    <mergeCell ref="C175:F175"/>
    <mergeCell ref="A189:F189"/>
    <mergeCell ref="A191:A192"/>
    <mergeCell ref="B191:B192"/>
    <mergeCell ref="C191:D191"/>
    <mergeCell ref="C186:F186"/>
    <mergeCell ref="C187:F187"/>
    <mergeCell ref="E191:G192"/>
    <mergeCell ref="H191:H192"/>
    <mergeCell ref="A69:B69"/>
    <mergeCell ref="A70:B70"/>
    <mergeCell ref="A71:B71"/>
    <mergeCell ref="A95:B95"/>
    <mergeCell ref="A96:B96"/>
    <mergeCell ref="A73:B73"/>
    <mergeCell ref="A74:B74"/>
    <mergeCell ref="A75:B75"/>
    <mergeCell ref="A124:B124"/>
    <mergeCell ref="A113:B113"/>
    <mergeCell ref="A114:B114"/>
    <mergeCell ref="A115:B115"/>
    <mergeCell ref="A119:C119"/>
    <mergeCell ref="A120:B120"/>
    <mergeCell ref="A121:B121"/>
    <mergeCell ref="A122:B122"/>
    <mergeCell ref="A123:B123"/>
    <mergeCell ref="A116:B116"/>
    <mergeCell ref="A117:B117"/>
    <mergeCell ref="A103:B103"/>
    <mergeCell ref="A104:B104"/>
    <mergeCell ref="A105:B105"/>
    <mergeCell ref="A106:B106"/>
    <mergeCell ref="A108:D108"/>
    <mergeCell ref="A97:B97"/>
    <mergeCell ref="A98:B98"/>
    <mergeCell ref="A99:B99"/>
    <mergeCell ref="A94:B94"/>
    <mergeCell ref="A77:F77"/>
    <mergeCell ref="A87:B87"/>
    <mergeCell ref="A88:B88"/>
    <mergeCell ref="A89:B89"/>
    <mergeCell ref="A90:B90"/>
    <mergeCell ref="A91:B91"/>
    <mergeCell ref="A93:E93"/>
    <mergeCell ref="A86:F86"/>
    <mergeCell ref="A68:B68"/>
    <mergeCell ref="A51:B51"/>
    <mergeCell ref="A52:B52"/>
    <mergeCell ref="A53:B53"/>
    <mergeCell ref="A54:B54"/>
    <mergeCell ref="A55:B55"/>
    <mergeCell ref="A56:B56"/>
    <mergeCell ref="A63:B63"/>
    <mergeCell ref="A64:B64"/>
    <mergeCell ref="A65:B65"/>
    <mergeCell ref="A62:B62"/>
    <mergeCell ref="A4:G4"/>
    <mergeCell ref="A5:G5"/>
    <mergeCell ref="A6:B6"/>
    <mergeCell ref="C6:F6"/>
    <mergeCell ref="A19:B19"/>
    <mergeCell ref="A20:B20"/>
    <mergeCell ref="A21:B21"/>
    <mergeCell ref="A11:C11"/>
    <mergeCell ref="A12:C12"/>
    <mergeCell ref="B14:F14"/>
    <mergeCell ref="A16:F16"/>
    <mergeCell ref="A17:B17"/>
    <mergeCell ref="A18:B18"/>
    <mergeCell ref="A38:B38"/>
    <mergeCell ref="A39:B39"/>
    <mergeCell ref="A50:B50"/>
    <mergeCell ref="A44:B44"/>
    <mergeCell ref="A45:B45"/>
    <mergeCell ref="A46:B46"/>
    <mergeCell ref="A7:B7"/>
    <mergeCell ref="C7:F7"/>
    <mergeCell ref="A8:B8"/>
    <mergeCell ref="A9:C9"/>
    <mergeCell ref="A10:C10"/>
    <mergeCell ref="D10:G10"/>
    <mergeCell ref="D9:G9"/>
    <mergeCell ref="A59:F59"/>
    <mergeCell ref="A61:B61"/>
    <mergeCell ref="A27:B27"/>
    <mergeCell ref="A28:B28"/>
    <mergeCell ref="A29:B29"/>
    <mergeCell ref="A22:B22"/>
    <mergeCell ref="A23:B23"/>
    <mergeCell ref="A32:F32"/>
    <mergeCell ref="A33:B33"/>
    <mergeCell ref="A34:B34"/>
    <mergeCell ref="D11:E11"/>
    <mergeCell ref="D12:E12"/>
    <mergeCell ref="B250:D25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5:D245"/>
    <mergeCell ref="B241:D241"/>
    <mergeCell ref="B240:D240"/>
    <mergeCell ref="B243:D243"/>
    <mergeCell ref="B242:D242"/>
    <mergeCell ref="B246:D246"/>
    <mergeCell ref="B247:D247"/>
    <mergeCell ref="B244:D244"/>
    <mergeCell ref="B248:D248"/>
    <mergeCell ref="B249:D249"/>
    <mergeCell ref="A101:E101"/>
    <mergeCell ref="A109:B109"/>
    <mergeCell ref="A110:B110"/>
    <mergeCell ref="A102:B102"/>
    <mergeCell ref="A111:B111"/>
    <mergeCell ref="A112:B112"/>
    <mergeCell ref="A128:B128"/>
    <mergeCell ref="A126:C126"/>
    <mergeCell ref="A127:B127"/>
    <mergeCell ref="B220:C220"/>
    <mergeCell ref="E198:G198"/>
    <mergeCell ref="E193:G193"/>
    <mergeCell ref="E194:G194"/>
    <mergeCell ref="E195:G195"/>
    <mergeCell ref="E196:G196"/>
    <mergeCell ref="E197:G197"/>
    <mergeCell ref="A201:G201"/>
    <mergeCell ref="D202:F202"/>
    <mergeCell ref="G202:H202"/>
    <mergeCell ref="A142:B142"/>
    <mergeCell ref="A67:F67"/>
    <mergeCell ref="A72:B72"/>
    <mergeCell ref="B1:F1"/>
    <mergeCell ref="B229:D229"/>
    <mergeCell ref="B230:D230"/>
    <mergeCell ref="A40:B40"/>
    <mergeCell ref="A41:B41"/>
    <mergeCell ref="A222:E222"/>
    <mergeCell ref="B223:D223"/>
    <mergeCell ref="B224:D224"/>
    <mergeCell ref="B225:D225"/>
    <mergeCell ref="B226:D226"/>
    <mergeCell ref="B227:D227"/>
    <mergeCell ref="B228:D228"/>
    <mergeCell ref="A42:B42"/>
    <mergeCell ref="A43:B43"/>
    <mergeCell ref="A57:B57"/>
    <mergeCell ref="A48:F48"/>
    <mergeCell ref="A35:B35"/>
    <mergeCell ref="A36:B36"/>
    <mergeCell ref="A37:B37"/>
    <mergeCell ref="A24:B24"/>
    <mergeCell ref="A25:B25"/>
    <mergeCell ref="A26:B26"/>
  </mergeCells>
  <conditionalFormatting sqref="B153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152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dataValidations xWindow="539" yWindow="694" count="6">
    <dataValidation type="decimal" allowBlank="1" showInputMessage="1" showErrorMessage="1" errorTitle="Səhv" error="Məbləği düzgün daxil edin" promptTitle="Məlumat" prompt="Məbləği düzgün daxil edin" sqref="C128:D133 C79:D84 C103:E106 C62:F66 C69:E75 C88:F91 C95:E99 C51:G57 C34:G46 C18:F29 C143:D144 C121:D124 C110:D117 E227:E250">
      <formula1>-100000000</formula1>
      <formula2>100000000</formula2>
    </dataValidation>
    <dataValidation type="decimal" operator="greaterThanOrEqual" allowBlank="1" showInputMessage="1" showErrorMessage="1" errorTitle="Səhv" error="Məbləği düzgün daxil edin" promptTitle="Məlumat" prompt="Məbləği düzgün daxil edin" sqref="D204:E219 I152:I167 D152:E167 I173:I186 I204:I219">
      <formula1>0</formula1>
    </dataValidation>
    <dataValidation type="date" operator="greaterThan" allowBlank="1" showInputMessage="1" showErrorMessage="1" errorTitle="Səhv" error="Tarixi düzgün daxil edin" promptTitle="Məlumat" prompt="Tarixi (gün.ay.il - 01.01.2014) formatında yazın" sqref="G204:H219 G152:H167">
      <formula1>40544</formula1>
    </dataValidation>
    <dataValidation type="decimal" allowBlank="1" showInputMessage="1" showErrorMessage="1" sqref="H193:I198">
      <formula1>-10000000</formula1>
      <formula2>10000000</formula2>
    </dataValidation>
    <dataValidation operator="greaterThanOrEqual" allowBlank="1" showInputMessage="1" showErrorMessage="1" sqref="G173:G186"/>
    <dataValidation allowBlank="1" showInputMessage="1" showErrorMessage="1" errorTitle="Xəta" error="Tarixi düzgün daxil edin (gün.ay.il  01.01.2014)" promptTitle="Məumat" prompt="Tarixi düzgün daxil edin (gün.ay.il  01.01.2014)" sqref="C193:C197"/>
  </dataValidations>
  <pageMargins left="0.70866141732283472" right="0.70866141732283472" top="0.47" bottom="0.28999999999999998" header="0.25" footer="0.25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xWindow="539" yWindow="694" count="8">
        <x14:dataValidation type="list" allowBlank="1" showInputMessage="1" showErrorMessage="1" errorTitle="Səhv" error="Ancaq Donorlar siyasinda olan adı seçin" promptTitle="Məlumat" prompt="Ancaq Donorlar siyasinda olan adı seçin">
          <x14:formula1>
            <xm:f>Soraqcalar!$A$1:$A$127</xm:f>
          </x14:formula1>
          <xm:sqref>B167</xm:sqref>
        </x14:dataValidation>
        <x14:dataValidation type="list" allowBlank="1" showInputMessage="1" showErrorMessage="1" errorTitle="Xəta" error="Siyahıdan seçin məlumatı" promptTitle="Məlumat" prompt="Siyahıdan seçin məlumatı">
          <x14:formula1>
            <xm:f>Soraqcalar!$C$2:$C$10</xm:f>
          </x14:formula1>
          <xm:sqref>F204:F219 F152:F167</xm:sqref>
        </x14:dataValidation>
        <x14:dataValidation type="list" allowBlank="1" showInputMessage="1" showErrorMessage="1" errorTitle="Səhv" error="Ödəniş üsulunu siyahıdan seçin" promptTitle="Məlumat" prompt="Ödəniş üsulunu siyahıdan seçin">
          <x14:formula1>
            <xm:f>Soraqcalar!$C$13:$C$15</xm:f>
          </x14:formula1>
          <xm:sqref>H173:H186</xm:sqref>
        </x14:dataValidation>
        <x14:dataValidation type="list" allowBlank="1" showInputMessage="1" showErrorMessage="1" errorTitle="Xəta" error="Ancaq donorlar siyahısında olan adı seçin" promptTitle="Məlumat" prompt="Ancaq donorlar siyahısında olan adı seçin">
          <x14:formula1>
            <xm:f>Soraqcalar!$A$1:$A$174</xm:f>
          </x14:formula1>
          <xm:sqref>B80:B83</xm:sqref>
        </x14:dataValidation>
        <x14:dataValidation type="list" allowBlank="1" showInputMessage="1" showErrorMessage="1" errorTitle="Xəta" error="Ancaq donorlar siyahısında olan adı seçin" promptTitle="Məlumat" prompt="Ancaq donorlar siyahısında olan adı seçin">
          <x14:formula1>
            <xm:f>Soraqcalar!$A$1:$A$174</xm:f>
          </x14:formula1>
          <xm:sqref>B79</xm:sqref>
        </x14:dataValidation>
        <x14:dataValidation type="list" allowBlank="1" showInputMessage="1" showErrorMessage="1" errorTitle="Səhv" error="Ancaq Donorlar siyasinda olan adı seçin" promptTitle="Məlumat" prompt="Ancaq Donorlar siyasinda olan adı seçin">
          <x14:formula1>
            <xm:f>Soraqcalar!$A$1:$A$174</xm:f>
          </x14:formula1>
          <xm:sqref>B152:B166</xm:sqref>
        </x14:dataValidation>
        <x14:dataValidation type="list" allowBlank="1" showInputMessage="1" showErrorMessage="1" errorTitle="Səhv" error="Donorun adını siyahıdan seçin" promptTitle="Məlumat" prompt="Donorun adını siyahıdan seçin">
          <x14:formula1>
            <xm:f>[1]Donorlar!#REF!</xm:f>
          </x14:formula1>
          <xm:sqref>B79:B83</xm:sqref>
        </x14:dataValidation>
        <x14:dataValidation type="list" allowBlank="1" showInputMessage="1" showErrorMessage="1" errorTitle="Səhv" error="Ödəniş üsulunu siyahıdan seçin" promptTitle="Məlumat" prompt="Ödəniş üsulunu siyahıdan seçin">
          <x14:formula1>
            <xm:f>'[1]Odenis usulu'!#REF!</xm:f>
          </x14:formula1>
          <xm:sqref>I173:I177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D6" sqref="D6"/>
    </sheetView>
  </sheetViews>
  <sheetFormatPr defaultRowHeight="15" x14ac:dyDescent="0.25"/>
  <cols>
    <col min="1" max="1" width="109.5703125" style="2" customWidth="1"/>
    <col min="4" max="4" width="44.140625" style="2" customWidth="1"/>
  </cols>
  <sheetData>
    <row r="1" spans="1:3" x14ac:dyDescent="0.25">
      <c r="A1" s="163"/>
      <c r="C1" s="2" t="s">
        <v>380</v>
      </c>
    </row>
    <row r="2" spans="1:3" x14ac:dyDescent="0.25">
      <c r="A2" s="164"/>
      <c r="C2" s="29"/>
    </row>
    <row r="3" spans="1:3" x14ac:dyDescent="0.25">
      <c r="A3" s="165" t="s">
        <v>381</v>
      </c>
      <c r="C3" s="29" t="s">
        <v>382</v>
      </c>
    </row>
    <row r="4" spans="1:3" x14ac:dyDescent="0.25">
      <c r="A4" s="166" t="s">
        <v>383</v>
      </c>
      <c r="C4" s="29" t="s">
        <v>384</v>
      </c>
    </row>
    <row r="5" spans="1:3" x14ac:dyDescent="0.25">
      <c r="A5" s="166" t="s">
        <v>385</v>
      </c>
      <c r="C5" s="29" t="s">
        <v>386</v>
      </c>
    </row>
    <row r="6" spans="1:3" x14ac:dyDescent="0.25">
      <c r="A6" s="166" t="s">
        <v>387</v>
      </c>
      <c r="C6" s="29" t="s">
        <v>388</v>
      </c>
    </row>
    <row r="7" spans="1:3" x14ac:dyDescent="0.25">
      <c r="A7" s="166" t="s">
        <v>389</v>
      </c>
      <c r="C7" s="29" t="s">
        <v>390</v>
      </c>
    </row>
    <row r="8" spans="1:3" x14ac:dyDescent="0.25">
      <c r="A8" s="166" t="s">
        <v>391</v>
      </c>
      <c r="C8" s="29" t="s">
        <v>392</v>
      </c>
    </row>
    <row r="9" spans="1:3" x14ac:dyDescent="0.25">
      <c r="A9" s="166" t="s">
        <v>393</v>
      </c>
      <c r="C9" s="29" t="s">
        <v>394</v>
      </c>
    </row>
    <row r="10" spans="1:3" x14ac:dyDescent="0.25">
      <c r="A10" s="166" t="s">
        <v>395</v>
      </c>
      <c r="C10" s="29" t="s">
        <v>396</v>
      </c>
    </row>
    <row r="11" spans="1:3" x14ac:dyDescent="0.25">
      <c r="A11" s="166" t="s">
        <v>397</v>
      </c>
    </row>
    <row r="12" spans="1:3" x14ac:dyDescent="0.25">
      <c r="A12" s="166" t="s">
        <v>398</v>
      </c>
      <c r="C12" s="2" t="s">
        <v>399</v>
      </c>
    </row>
    <row r="13" spans="1:3" x14ac:dyDescent="0.25">
      <c r="A13" s="166" t="s">
        <v>400</v>
      </c>
      <c r="C13" s="29"/>
    </row>
    <row r="14" spans="1:3" x14ac:dyDescent="0.25">
      <c r="A14" s="166" t="s">
        <v>401</v>
      </c>
      <c r="C14" s="29" t="s">
        <v>402</v>
      </c>
    </row>
    <row r="15" spans="1:3" x14ac:dyDescent="0.25">
      <c r="A15" s="166" t="s">
        <v>403</v>
      </c>
      <c r="C15" s="29" t="s">
        <v>404</v>
      </c>
    </row>
    <row r="16" spans="1:3" x14ac:dyDescent="0.25">
      <c r="A16" s="166" t="s">
        <v>405</v>
      </c>
    </row>
    <row r="17" spans="1:4" x14ac:dyDescent="0.25">
      <c r="A17" s="183" t="s">
        <v>406</v>
      </c>
    </row>
    <row r="18" spans="1:4" x14ac:dyDescent="0.25">
      <c r="A18" s="166" t="s">
        <v>407</v>
      </c>
      <c r="D18" s="328" t="s">
        <v>14</v>
      </c>
    </row>
    <row r="19" spans="1:4" x14ac:dyDescent="0.25">
      <c r="A19" s="166" t="s">
        <v>408</v>
      </c>
      <c r="C19" s="326" t="s">
        <v>409</v>
      </c>
      <c r="D19" s="328"/>
    </row>
    <row r="20" spans="1:4" x14ac:dyDescent="0.25">
      <c r="A20" s="166" t="s">
        <v>410</v>
      </c>
      <c r="C20" s="327"/>
      <c r="D20"/>
    </row>
    <row r="21" spans="1:4" x14ac:dyDescent="0.25">
      <c r="A21" s="166" t="s">
        <v>411</v>
      </c>
      <c r="C21" s="3"/>
      <c r="D21" s="5" t="s">
        <v>412</v>
      </c>
    </row>
    <row r="22" spans="1:4" x14ac:dyDescent="0.25">
      <c r="A22" s="166" t="s">
        <v>413</v>
      </c>
      <c r="C22" s="4">
        <v>1</v>
      </c>
      <c r="D22" s="5" t="s">
        <v>414</v>
      </c>
    </row>
    <row r="23" spans="1:4" x14ac:dyDescent="0.25">
      <c r="A23" s="1" t="s">
        <v>415</v>
      </c>
      <c r="C23" s="4">
        <v>2</v>
      </c>
      <c r="D23" s="5" t="s">
        <v>416</v>
      </c>
    </row>
    <row r="24" spans="1:4" x14ac:dyDescent="0.25">
      <c r="A24" s="166" t="s">
        <v>417</v>
      </c>
      <c r="C24" s="4">
        <v>3</v>
      </c>
      <c r="D24" s="5" t="s">
        <v>418</v>
      </c>
    </row>
    <row r="25" spans="1:4" x14ac:dyDescent="0.25">
      <c r="A25" s="166" t="s">
        <v>419</v>
      </c>
      <c r="C25" s="4">
        <v>4</v>
      </c>
      <c r="D25" s="5" t="s">
        <v>420</v>
      </c>
    </row>
    <row r="26" spans="1:4" x14ac:dyDescent="0.25">
      <c r="A26" s="166" t="s">
        <v>421</v>
      </c>
      <c r="C26" s="4">
        <v>5</v>
      </c>
      <c r="D26" s="5" t="s">
        <v>422</v>
      </c>
    </row>
    <row r="27" spans="1:4" x14ac:dyDescent="0.25">
      <c r="A27" s="166" t="s">
        <v>423</v>
      </c>
      <c r="C27" s="4">
        <v>6</v>
      </c>
      <c r="D27" s="5" t="s">
        <v>424</v>
      </c>
    </row>
    <row r="28" spans="1:4" x14ac:dyDescent="0.25">
      <c r="A28" s="166" t="s">
        <v>425</v>
      </c>
      <c r="C28" s="4">
        <v>7</v>
      </c>
      <c r="D28" s="5" t="s">
        <v>426</v>
      </c>
    </row>
    <row r="29" spans="1:4" x14ac:dyDescent="0.25">
      <c r="A29" s="166" t="s">
        <v>427</v>
      </c>
      <c r="C29" s="4">
        <v>8</v>
      </c>
      <c r="D29" s="5" t="s">
        <v>428</v>
      </c>
    </row>
    <row r="30" spans="1:4" x14ac:dyDescent="0.25">
      <c r="A30" s="184" t="s">
        <v>429</v>
      </c>
      <c r="C30" s="4">
        <v>9</v>
      </c>
      <c r="D30" s="5" t="s">
        <v>430</v>
      </c>
    </row>
    <row r="31" spans="1:4" x14ac:dyDescent="0.25">
      <c r="A31" s="166" t="s">
        <v>431</v>
      </c>
      <c r="C31" s="4">
        <v>10</v>
      </c>
      <c r="D31" s="5" t="s">
        <v>432</v>
      </c>
    </row>
    <row r="32" spans="1:4" x14ac:dyDescent="0.25">
      <c r="A32" s="166" t="s">
        <v>433</v>
      </c>
      <c r="C32" s="4">
        <v>11</v>
      </c>
      <c r="D32" s="5" t="s">
        <v>434</v>
      </c>
    </row>
    <row r="33" spans="1:4" x14ac:dyDescent="0.25">
      <c r="A33" s="166" t="s">
        <v>435</v>
      </c>
      <c r="C33" s="4">
        <v>12</v>
      </c>
      <c r="D33" s="5" t="s">
        <v>436</v>
      </c>
    </row>
    <row r="34" spans="1:4" x14ac:dyDescent="0.25">
      <c r="A34" s="166" t="s">
        <v>437</v>
      </c>
      <c r="C34" s="4">
        <v>13</v>
      </c>
      <c r="D34" s="5" t="s">
        <v>438</v>
      </c>
    </row>
    <row r="35" spans="1:4" x14ac:dyDescent="0.25">
      <c r="A35" s="166" t="s">
        <v>439</v>
      </c>
      <c r="C35" s="4">
        <v>14</v>
      </c>
      <c r="D35" s="5" t="s">
        <v>440</v>
      </c>
    </row>
    <row r="36" spans="1:4" x14ac:dyDescent="0.25">
      <c r="A36" s="166" t="s">
        <v>441</v>
      </c>
      <c r="C36" s="4">
        <v>15</v>
      </c>
      <c r="D36" s="5" t="s">
        <v>442</v>
      </c>
    </row>
    <row r="37" spans="1:4" x14ac:dyDescent="0.25">
      <c r="A37" s="166" t="s">
        <v>443</v>
      </c>
      <c r="C37" s="4">
        <v>16</v>
      </c>
      <c r="D37" s="5" t="s">
        <v>444</v>
      </c>
    </row>
    <row r="38" spans="1:4" x14ac:dyDescent="0.25">
      <c r="A38" s="166" t="s">
        <v>445</v>
      </c>
      <c r="C38" s="4">
        <v>17</v>
      </c>
      <c r="D38" s="5" t="s">
        <v>446</v>
      </c>
    </row>
    <row r="39" spans="1:4" x14ac:dyDescent="0.25">
      <c r="A39" s="166" t="s">
        <v>447</v>
      </c>
      <c r="C39" s="4">
        <v>18</v>
      </c>
      <c r="D39" s="5" t="s">
        <v>448</v>
      </c>
    </row>
    <row r="40" spans="1:4" x14ac:dyDescent="0.25">
      <c r="A40" s="166" t="s">
        <v>449</v>
      </c>
      <c r="C40" s="4">
        <v>19</v>
      </c>
      <c r="D40" s="5" t="s">
        <v>450</v>
      </c>
    </row>
    <row r="41" spans="1:4" x14ac:dyDescent="0.25">
      <c r="A41" s="166" t="s">
        <v>451</v>
      </c>
      <c r="C41" s="4">
        <v>20</v>
      </c>
      <c r="D41" s="5" t="s">
        <v>452</v>
      </c>
    </row>
    <row r="42" spans="1:4" x14ac:dyDescent="0.25">
      <c r="A42" s="167" t="s">
        <v>453</v>
      </c>
      <c r="C42" s="4">
        <v>21</v>
      </c>
    </row>
    <row r="43" spans="1:4" x14ac:dyDescent="0.25">
      <c r="A43" s="166" t="s">
        <v>454</v>
      </c>
    </row>
    <row r="44" spans="1:4" x14ac:dyDescent="0.25">
      <c r="A44" s="166" t="s">
        <v>455</v>
      </c>
    </row>
    <row r="45" spans="1:4" x14ac:dyDescent="0.25">
      <c r="A45" s="166" t="s">
        <v>456</v>
      </c>
    </row>
    <row r="46" spans="1:4" x14ac:dyDescent="0.25">
      <c r="A46" s="166" t="s">
        <v>457</v>
      </c>
    </row>
    <row r="47" spans="1:4" x14ac:dyDescent="0.25">
      <c r="A47" s="166" t="s">
        <v>458</v>
      </c>
    </row>
    <row r="48" spans="1:4" x14ac:dyDescent="0.25">
      <c r="A48" s="166" t="s">
        <v>459</v>
      </c>
    </row>
    <row r="49" spans="1:1" x14ac:dyDescent="0.25">
      <c r="A49" s="166" t="s">
        <v>460</v>
      </c>
    </row>
    <row r="50" spans="1:1" x14ac:dyDescent="0.25">
      <c r="A50" s="166" t="s">
        <v>461</v>
      </c>
    </row>
    <row r="51" spans="1:1" x14ac:dyDescent="0.25">
      <c r="A51" s="166" t="s">
        <v>462</v>
      </c>
    </row>
    <row r="52" spans="1:1" x14ac:dyDescent="0.25">
      <c r="A52" s="166" t="s">
        <v>463</v>
      </c>
    </row>
    <row r="53" spans="1:1" x14ac:dyDescent="0.25">
      <c r="A53" s="166" t="s">
        <v>464</v>
      </c>
    </row>
    <row r="54" spans="1:1" x14ac:dyDescent="0.25">
      <c r="A54" s="166" t="s">
        <v>465</v>
      </c>
    </row>
    <row r="55" spans="1:1" x14ac:dyDescent="0.25">
      <c r="A55" s="166" t="s">
        <v>466</v>
      </c>
    </row>
    <row r="56" spans="1:1" x14ac:dyDescent="0.25">
      <c r="A56" s="166" t="s">
        <v>467</v>
      </c>
    </row>
    <row r="57" spans="1:1" x14ac:dyDescent="0.25">
      <c r="A57" s="166" t="s">
        <v>468</v>
      </c>
    </row>
    <row r="58" spans="1:1" x14ac:dyDescent="0.25">
      <c r="A58" s="166" t="s">
        <v>469</v>
      </c>
    </row>
    <row r="59" spans="1:1" x14ac:dyDescent="0.25">
      <c r="A59" s="166" t="s">
        <v>470</v>
      </c>
    </row>
    <row r="60" spans="1:1" x14ac:dyDescent="0.25">
      <c r="A60" s="166" t="s">
        <v>471</v>
      </c>
    </row>
    <row r="61" spans="1:1" x14ac:dyDescent="0.25">
      <c r="A61" s="166" t="s">
        <v>472</v>
      </c>
    </row>
    <row r="62" spans="1:1" x14ac:dyDescent="0.25">
      <c r="A62" s="166" t="s">
        <v>473</v>
      </c>
    </row>
    <row r="63" spans="1:1" x14ac:dyDescent="0.25">
      <c r="A63" s="166" t="s">
        <v>474</v>
      </c>
    </row>
    <row r="64" spans="1:1" x14ac:dyDescent="0.25">
      <c r="A64" s="166" t="s">
        <v>475</v>
      </c>
    </row>
    <row r="65" spans="1:1" x14ac:dyDescent="0.25">
      <c r="A65" s="166" t="s">
        <v>476</v>
      </c>
    </row>
    <row r="66" spans="1:1" x14ac:dyDescent="0.25">
      <c r="A66" s="166" t="s">
        <v>477</v>
      </c>
    </row>
    <row r="67" spans="1:1" x14ac:dyDescent="0.25">
      <c r="A67" s="166" t="s">
        <v>478</v>
      </c>
    </row>
    <row r="68" spans="1:1" x14ac:dyDescent="0.25">
      <c r="A68" s="166" t="s">
        <v>479</v>
      </c>
    </row>
    <row r="69" spans="1:1" x14ac:dyDescent="0.25">
      <c r="A69" s="166" t="s">
        <v>480</v>
      </c>
    </row>
    <row r="70" spans="1:1" x14ac:dyDescent="0.25">
      <c r="A70" s="166" t="s">
        <v>481</v>
      </c>
    </row>
    <row r="71" spans="1:1" x14ac:dyDescent="0.25">
      <c r="A71" s="166" t="s">
        <v>482</v>
      </c>
    </row>
    <row r="72" spans="1:1" x14ac:dyDescent="0.25">
      <c r="A72" s="166" t="s">
        <v>483</v>
      </c>
    </row>
    <row r="73" spans="1:1" ht="25.5" x14ac:dyDescent="0.25">
      <c r="A73" s="166" t="s">
        <v>484</v>
      </c>
    </row>
    <row r="74" spans="1:1" x14ac:dyDescent="0.25">
      <c r="A74" s="166" t="s">
        <v>485</v>
      </c>
    </row>
    <row r="75" spans="1:1" x14ac:dyDescent="0.25">
      <c r="A75" s="166" t="s">
        <v>486</v>
      </c>
    </row>
    <row r="76" spans="1:1" x14ac:dyDescent="0.25">
      <c r="A76" s="166" t="s">
        <v>487</v>
      </c>
    </row>
    <row r="77" spans="1:1" x14ac:dyDescent="0.25">
      <c r="A77" s="166" t="s">
        <v>488</v>
      </c>
    </row>
    <row r="78" spans="1:1" x14ac:dyDescent="0.25">
      <c r="A78" s="166" t="s">
        <v>489</v>
      </c>
    </row>
    <row r="79" spans="1:1" x14ac:dyDescent="0.25">
      <c r="A79" s="166" t="s">
        <v>490</v>
      </c>
    </row>
    <row r="80" spans="1:1" x14ac:dyDescent="0.25">
      <c r="A80" s="166" t="s">
        <v>491</v>
      </c>
    </row>
    <row r="81" spans="1:1" x14ac:dyDescent="0.25">
      <c r="A81" s="166" t="s">
        <v>492</v>
      </c>
    </row>
    <row r="82" spans="1:1" x14ac:dyDescent="0.25">
      <c r="A82" s="166" t="s">
        <v>493</v>
      </c>
    </row>
    <row r="83" spans="1:1" x14ac:dyDescent="0.25">
      <c r="A83" s="166" t="s">
        <v>494</v>
      </c>
    </row>
    <row r="84" spans="1:1" x14ac:dyDescent="0.25">
      <c r="A84" s="166" t="s">
        <v>495</v>
      </c>
    </row>
    <row r="85" spans="1:1" x14ac:dyDescent="0.25">
      <c r="A85" s="166" t="s">
        <v>496</v>
      </c>
    </row>
    <row r="86" spans="1:1" x14ac:dyDescent="0.25">
      <c r="A86" s="166" t="s">
        <v>497</v>
      </c>
    </row>
    <row r="87" spans="1:1" x14ac:dyDescent="0.25">
      <c r="A87" s="166" t="s">
        <v>498</v>
      </c>
    </row>
    <row r="88" spans="1:1" x14ac:dyDescent="0.25">
      <c r="A88" s="166" t="s">
        <v>499</v>
      </c>
    </row>
    <row r="89" spans="1:1" x14ac:dyDescent="0.25">
      <c r="A89" s="166" t="s">
        <v>500</v>
      </c>
    </row>
    <row r="90" spans="1:1" x14ac:dyDescent="0.25">
      <c r="A90" s="166" t="s">
        <v>501</v>
      </c>
    </row>
    <row r="91" spans="1:1" x14ac:dyDescent="0.25">
      <c r="A91" s="166" t="s">
        <v>502</v>
      </c>
    </row>
    <row r="92" spans="1:1" x14ac:dyDescent="0.25">
      <c r="A92" s="166" t="s">
        <v>503</v>
      </c>
    </row>
    <row r="93" spans="1:1" x14ac:dyDescent="0.25">
      <c r="A93" s="166" t="s">
        <v>504</v>
      </c>
    </row>
    <row r="94" spans="1:1" x14ac:dyDescent="0.25">
      <c r="A94" s="166" t="s">
        <v>505</v>
      </c>
    </row>
    <row r="95" spans="1:1" x14ac:dyDescent="0.25">
      <c r="A95" s="166" t="s">
        <v>506</v>
      </c>
    </row>
    <row r="96" spans="1:1" x14ac:dyDescent="0.25">
      <c r="A96" s="166" t="s">
        <v>507</v>
      </c>
    </row>
    <row r="97" spans="1:1" x14ac:dyDescent="0.25">
      <c r="A97" s="166" t="s">
        <v>508</v>
      </c>
    </row>
    <row r="98" spans="1:1" x14ac:dyDescent="0.25">
      <c r="A98" s="166" t="s">
        <v>509</v>
      </c>
    </row>
    <row r="99" spans="1:1" x14ac:dyDescent="0.25">
      <c r="A99" s="166" t="s">
        <v>510</v>
      </c>
    </row>
    <row r="100" spans="1:1" x14ac:dyDescent="0.25">
      <c r="A100" s="166" t="s">
        <v>511</v>
      </c>
    </row>
    <row r="101" spans="1:1" x14ac:dyDescent="0.25">
      <c r="A101" s="166" t="s">
        <v>512</v>
      </c>
    </row>
    <row r="102" spans="1:1" x14ac:dyDescent="0.25">
      <c r="A102" s="166" t="s">
        <v>513</v>
      </c>
    </row>
    <row r="103" spans="1:1" x14ac:dyDescent="0.25">
      <c r="A103" s="166" t="s">
        <v>514</v>
      </c>
    </row>
    <row r="104" spans="1:1" x14ac:dyDescent="0.25">
      <c r="A104" s="166" t="s">
        <v>515</v>
      </c>
    </row>
    <row r="105" spans="1:1" x14ac:dyDescent="0.25">
      <c r="A105" s="172" t="s">
        <v>516</v>
      </c>
    </row>
    <row r="106" spans="1:1" x14ac:dyDescent="0.25">
      <c r="A106" s="166" t="s">
        <v>517</v>
      </c>
    </row>
    <row r="107" spans="1:1" x14ac:dyDescent="0.25">
      <c r="A107" s="166" t="s">
        <v>518</v>
      </c>
    </row>
    <row r="108" spans="1:1" x14ac:dyDescent="0.25">
      <c r="A108" s="166" t="s">
        <v>519</v>
      </c>
    </row>
    <row r="109" spans="1:1" x14ac:dyDescent="0.25">
      <c r="A109" s="166" t="s">
        <v>520</v>
      </c>
    </row>
    <row r="110" spans="1:1" x14ac:dyDescent="0.25">
      <c r="A110" s="166" t="s">
        <v>521</v>
      </c>
    </row>
    <row r="111" spans="1:1" x14ac:dyDescent="0.25">
      <c r="A111" s="166" t="s">
        <v>522</v>
      </c>
    </row>
    <row r="112" spans="1:1" x14ac:dyDescent="0.25">
      <c r="A112" s="166" t="s">
        <v>523</v>
      </c>
    </row>
    <row r="113" spans="1:1" x14ac:dyDescent="0.25">
      <c r="A113" s="166" t="s">
        <v>524</v>
      </c>
    </row>
    <row r="114" spans="1:1" x14ac:dyDescent="0.25">
      <c r="A114" s="166" t="s">
        <v>525</v>
      </c>
    </row>
    <row r="115" spans="1:1" x14ac:dyDescent="0.25">
      <c r="A115" s="166" t="s">
        <v>526</v>
      </c>
    </row>
    <row r="116" spans="1:1" x14ac:dyDescent="0.25">
      <c r="A116" s="166" t="s">
        <v>527</v>
      </c>
    </row>
    <row r="117" spans="1:1" x14ac:dyDescent="0.25">
      <c r="A117" s="166" t="s">
        <v>528</v>
      </c>
    </row>
    <row r="118" spans="1:1" x14ac:dyDescent="0.25">
      <c r="A118" s="166" t="s">
        <v>529</v>
      </c>
    </row>
    <row r="119" spans="1:1" x14ac:dyDescent="0.25">
      <c r="A119" s="166" t="s">
        <v>530</v>
      </c>
    </row>
    <row r="120" spans="1:1" x14ac:dyDescent="0.25">
      <c r="A120" s="166" t="s">
        <v>531</v>
      </c>
    </row>
    <row r="121" spans="1:1" x14ac:dyDescent="0.25">
      <c r="A121" s="166" t="s">
        <v>532</v>
      </c>
    </row>
    <row r="122" spans="1:1" x14ac:dyDescent="0.25">
      <c r="A122" s="166" t="s">
        <v>533</v>
      </c>
    </row>
    <row r="123" spans="1:1" x14ac:dyDescent="0.25">
      <c r="A123" s="166" t="s">
        <v>534</v>
      </c>
    </row>
    <row r="124" spans="1:1" x14ac:dyDescent="0.25">
      <c r="A124" s="166" t="s">
        <v>535</v>
      </c>
    </row>
    <row r="125" spans="1:1" x14ac:dyDescent="0.25">
      <c r="A125" s="166" t="s">
        <v>536</v>
      </c>
    </row>
    <row r="126" spans="1:1" x14ac:dyDescent="0.25">
      <c r="A126" s="166" t="s">
        <v>537</v>
      </c>
    </row>
    <row r="127" spans="1:1" x14ac:dyDescent="0.25">
      <c r="A127" s="166" t="s">
        <v>538</v>
      </c>
    </row>
    <row r="128" spans="1:1" x14ac:dyDescent="0.25">
      <c r="A128" s="166" t="s">
        <v>539</v>
      </c>
    </row>
    <row r="129" spans="1:1" x14ac:dyDescent="0.25">
      <c r="A129" s="166" t="s">
        <v>540</v>
      </c>
    </row>
    <row r="130" spans="1:1" x14ac:dyDescent="0.25">
      <c r="A130" s="166" t="s">
        <v>541</v>
      </c>
    </row>
    <row r="131" spans="1:1" x14ac:dyDescent="0.25">
      <c r="A131" s="166" t="s">
        <v>542</v>
      </c>
    </row>
    <row r="132" spans="1:1" x14ac:dyDescent="0.25">
      <c r="A132" s="166" t="s">
        <v>543</v>
      </c>
    </row>
    <row r="133" spans="1:1" x14ac:dyDescent="0.25">
      <c r="A133" s="166" t="s">
        <v>544</v>
      </c>
    </row>
    <row r="134" spans="1:1" x14ac:dyDescent="0.25">
      <c r="A134" s="166" t="s">
        <v>545</v>
      </c>
    </row>
    <row r="135" spans="1:1" x14ac:dyDescent="0.25">
      <c r="A135" s="166" t="s">
        <v>546</v>
      </c>
    </row>
    <row r="136" spans="1:1" x14ac:dyDescent="0.25">
      <c r="A136" s="166" t="s">
        <v>547</v>
      </c>
    </row>
    <row r="137" spans="1:1" x14ac:dyDescent="0.25">
      <c r="A137" s="166" t="s">
        <v>548</v>
      </c>
    </row>
    <row r="138" spans="1:1" x14ac:dyDescent="0.25">
      <c r="A138" s="166" t="s">
        <v>549</v>
      </c>
    </row>
    <row r="139" spans="1:1" x14ac:dyDescent="0.25">
      <c r="A139" s="166" t="s">
        <v>550</v>
      </c>
    </row>
    <row r="140" spans="1:1" x14ac:dyDescent="0.25">
      <c r="A140" s="166" t="s">
        <v>551</v>
      </c>
    </row>
    <row r="141" spans="1:1" x14ac:dyDescent="0.25">
      <c r="A141" s="166" t="s">
        <v>552</v>
      </c>
    </row>
    <row r="142" spans="1:1" x14ac:dyDescent="0.25">
      <c r="A142" s="166" t="s">
        <v>553</v>
      </c>
    </row>
    <row r="143" spans="1:1" x14ac:dyDescent="0.25">
      <c r="A143" s="166" t="s">
        <v>554</v>
      </c>
    </row>
    <row r="144" spans="1:1" x14ac:dyDescent="0.25">
      <c r="A144" s="166" t="s">
        <v>555</v>
      </c>
    </row>
    <row r="145" spans="1:1" x14ac:dyDescent="0.25">
      <c r="A145" s="166" t="s">
        <v>556</v>
      </c>
    </row>
    <row r="146" spans="1:1" x14ac:dyDescent="0.25">
      <c r="A146" s="166" t="s">
        <v>557</v>
      </c>
    </row>
    <row r="147" spans="1:1" x14ac:dyDescent="0.25">
      <c r="A147" s="166" t="s">
        <v>558</v>
      </c>
    </row>
    <row r="148" spans="1:1" x14ac:dyDescent="0.25">
      <c r="A148" s="166" t="s">
        <v>559</v>
      </c>
    </row>
    <row r="149" spans="1:1" x14ac:dyDescent="0.25">
      <c r="A149" s="166" t="s">
        <v>560</v>
      </c>
    </row>
    <row r="150" spans="1:1" x14ac:dyDescent="0.25">
      <c r="A150" s="166" t="s">
        <v>561</v>
      </c>
    </row>
    <row r="151" spans="1:1" x14ac:dyDescent="0.25">
      <c r="A151" s="166" t="s">
        <v>562</v>
      </c>
    </row>
    <row r="152" spans="1:1" x14ac:dyDescent="0.25">
      <c r="A152" s="166" t="s">
        <v>563</v>
      </c>
    </row>
    <row r="153" spans="1:1" x14ac:dyDescent="0.25">
      <c r="A153" s="166" t="s">
        <v>564</v>
      </c>
    </row>
    <row r="154" spans="1:1" x14ac:dyDescent="0.25">
      <c r="A154" s="166" t="s">
        <v>565</v>
      </c>
    </row>
    <row r="155" spans="1:1" x14ac:dyDescent="0.25">
      <c r="A155" s="166" t="s">
        <v>566</v>
      </c>
    </row>
    <row r="156" spans="1:1" x14ac:dyDescent="0.25">
      <c r="A156" s="166" t="s">
        <v>567</v>
      </c>
    </row>
    <row r="157" spans="1:1" ht="25.5" x14ac:dyDescent="0.25">
      <c r="A157" s="166" t="s">
        <v>568</v>
      </c>
    </row>
    <row r="158" spans="1:1" x14ac:dyDescent="0.25">
      <c r="A158" s="166" t="s">
        <v>569</v>
      </c>
    </row>
    <row r="159" spans="1:1" x14ac:dyDescent="0.25">
      <c r="A159" s="166" t="s">
        <v>570</v>
      </c>
    </row>
    <row r="160" spans="1:1" x14ac:dyDescent="0.25">
      <c r="A160" s="166" t="s">
        <v>571</v>
      </c>
    </row>
    <row r="161" spans="1:1" x14ac:dyDescent="0.25">
      <c r="A161" s="166" t="s">
        <v>572</v>
      </c>
    </row>
    <row r="162" spans="1:1" x14ac:dyDescent="0.25">
      <c r="A162" s="166" t="s">
        <v>573</v>
      </c>
    </row>
    <row r="163" spans="1:1" x14ac:dyDescent="0.25">
      <c r="A163" s="166" t="s">
        <v>574</v>
      </c>
    </row>
    <row r="164" spans="1:1" x14ac:dyDescent="0.25">
      <c r="A164" s="166" t="s">
        <v>575</v>
      </c>
    </row>
    <row r="165" spans="1:1" x14ac:dyDescent="0.25">
      <c r="A165" s="166" t="s">
        <v>576</v>
      </c>
    </row>
    <row r="166" spans="1:1" x14ac:dyDescent="0.25">
      <c r="A166" s="166" t="s">
        <v>577</v>
      </c>
    </row>
    <row r="167" spans="1:1" x14ac:dyDescent="0.25">
      <c r="A167" s="166" t="s">
        <v>578</v>
      </c>
    </row>
    <row r="168" spans="1:1" x14ac:dyDescent="0.25">
      <c r="A168" s="166" t="s">
        <v>579</v>
      </c>
    </row>
    <row r="169" spans="1:1" x14ac:dyDescent="0.25">
      <c r="A169" s="166" t="s">
        <v>580</v>
      </c>
    </row>
    <row r="170" spans="1:1" x14ac:dyDescent="0.25">
      <c r="A170" s="166" t="s">
        <v>581</v>
      </c>
    </row>
    <row r="171" spans="1:1" x14ac:dyDescent="0.25">
      <c r="A171" s="166" t="s">
        <v>582</v>
      </c>
    </row>
    <row r="172" spans="1:1" x14ac:dyDescent="0.25">
      <c r="A172" s="166" t="s">
        <v>583</v>
      </c>
    </row>
    <row r="173" spans="1:1" x14ac:dyDescent="0.25">
      <c r="A173" s="166" t="s">
        <v>584</v>
      </c>
    </row>
    <row r="174" spans="1:1" x14ac:dyDescent="0.25">
      <c r="A174" s="166" t="s">
        <v>585</v>
      </c>
    </row>
  </sheetData>
  <sheetProtection password="CF7A" sheet="1" objects="1" scenarios="1"/>
  <mergeCells count="2">
    <mergeCell ref="C19:C20"/>
    <mergeCell ref="D18:D19"/>
  </mergeCells>
  <hyperlinks>
    <hyperlink ref="A23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forma1</vt:lpstr>
      <vt:lpstr>forma2</vt:lpstr>
      <vt:lpstr>izahli qeyd</vt:lpstr>
      <vt:lpstr>Soraqcalar</vt:lpstr>
      <vt:lpstr>forma1!Заголовки_для_печати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2017-04-10T17:11:51Z</dcterms:modified>
</cp:coreProperties>
</file>